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File Sharing\ستاره یاری\گزارش پرتفوی ماهیانه صندوق دیار\1404\اسفند\"/>
    </mc:Choice>
  </mc:AlternateContent>
  <xr:revisionPtr revIDLastSave="0" documentId="13_ncr:1_{14A724D5-2DBC-463D-92F2-04821DD3A546}" xr6:coauthVersionLast="47" xr6:coauthVersionMax="47" xr10:uidLastSave="{00000000-0000-0000-0000-000000000000}"/>
  <bookViews>
    <workbookView xWindow="-120" yWindow="-120" windowWidth="29040" windowHeight="15720" tabRatio="897" firstSheet="10" activeTab="19" xr2:uid="{00000000-000D-0000-FFFF-FFFF00000000}"/>
  </bookViews>
  <sheets>
    <sheet name="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سهام'!$A$1:$W$43</definedName>
    <definedName name="_xlnm.Print_Area" localSheetId="4">اوراق!$A$1:$AI$11</definedName>
    <definedName name="_xlnm.Print_Area" localSheetId="5">'تعدیل قیمت'!$A$1:$P$11</definedName>
    <definedName name="_xlnm.Print_Area" localSheetId="10">'درآمد سرمایه گذاری در اوراق بها'!$A$1:$Q$12</definedName>
    <definedName name="_xlnm.Print_Area" localSheetId="19">'درآمد ناشی از تغییر قیمت اوراق '!$A$1:$Q$45</definedName>
    <definedName name="_xlnm.Print_Area" localSheetId="6">سپرده!$A$1:$U$17</definedName>
    <definedName name="_xlnm.Print_Area" localSheetId="11">'مبالغ تخصیصی اوراق '!$A$1:$I$18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5" l="1"/>
  <c r="M42" i="21"/>
  <c r="E48" i="5"/>
  <c r="S10" i="3"/>
  <c r="N18" i="15"/>
  <c r="E10" i="8"/>
  <c r="S48" i="5"/>
  <c r="W42" i="21"/>
  <c r="E42" i="21"/>
  <c r="Q40" i="14"/>
  <c r="O40" i="14"/>
  <c r="M40" i="14"/>
  <c r="I40" i="14"/>
  <c r="G40" i="14"/>
  <c r="E40" i="14"/>
  <c r="AI10" i="3"/>
  <c r="AG10" i="3"/>
  <c r="AE10" i="3"/>
  <c r="Y10" i="3"/>
  <c r="V10" i="3"/>
  <c r="Q10" i="3"/>
  <c r="K10" i="3"/>
  <c r="S12" i="12"/>
  <c r="Q12" i="12"/>
  <c r="O12" i="12"/>
  <c r="M12" i="12"/>
  <c r="K12" i="12"/>
  <c r="I12" i="12"/>
  <c r="C10" i="8"/>
  <c r="J12" i="18"/>
  <c r="L8" i="22"/>
  <c r="H8" i="22"/>
  <c r="F8" i="22"/>
  <c r="B8" i="22"/>
  <c r="R8" i="13"/>
  <c r="N8" i="13"/>
  <c r="L8" i="13"/>
  <c r="H8" i="13"/>
  <c r="G10" i="7"/>
  <c r="C10" i="7"/>
  <c r="Q11" i="6"/>
  <c r="M11" i="6"/>
  <c r="I11" i="6"/>
  <c r="G11" i="6"/>
  <c r="E11" i="6"/>
  <c r="R48" i="5"/>
  <c r="P48" i="5"/>
  <c r="N48" i="5"/>
  <c r="J48" i="5"/>
  <c r="I48" i="5"/>
  <c r="G48" i="5"/>
  <c r="C48" i="5"/>
  <c r="I11" i="11"/>
  <c r="J11" i="2"/>
  <c r="W10" i="1"/>
  <c r="D18" i="15"/>
  <c r="C11" i="2"/>
  <c r="P18" i="15"/>
  <c r="L18" i="15"/>
  <c r="H18" i="15"/>
  <c r="F18" i="15"/>
  <c r="H11" i="2"/>
  <c r="U42" i="21"/>
  <c r="S42" i="21"/>
  <c r="J42" i="21"/>
  <c r="G42" i="21"/>
  <c r="S12" i="18"/>
  <c r="R12" i="18"/>
  <c r="P12" i="18"/>
  <c r="N12" i="18"/>
  <c r="I12" i="18"/>
  <c r="G12" i="18"/>
  <c r="E12" i="18"/>
  <c r="E11" i="11"/>
  <c r="L11" i="2"/>
  <c r="E11" i="2"/>
  <c r="U10" i="1"/>
  <c r="S10" i="1"/>
  <c r="M10" i="1"/>
  <c r="J10" i="1"/>
  <c r="G10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<sst xmlns="http://schemas.openxmlformats.org/spreadsheetml/2006/main" count="662" uniqueCount="217">
  <si>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</si>
  <si>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</si>
  <si>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</si>
  <si>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</si>
  <si>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</si>
  <si>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</si>
  <si>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</si>
  <si>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</si>
  <si>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</si>
  <si>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</si>
  <si>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</si>
  <si>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</si>
  <si>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</si>
  <si>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</si>
  <si>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</si>
  <si>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</si>
  <si>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</si>
  <si>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</si>
  <si>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</si>
  <si>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</si>
  <si>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</si>
  <si>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</si>
  <si>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</si>
  <si>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</si>
  <si>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</si>
  <si>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</si>
  <si>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</si>
  <si>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</si>
  <si>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</si>
  <si>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</si>
  <si>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</si>
  <si>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</si>
  <si>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</si>
  <si>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</si>
  <si>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</si>
  <si>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</si>
  <si>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</si>
  <si>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</si>
  <si>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</si>
  <si>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</si>
  <si>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</si>
  <si>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</si>
  <si>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</si>
  <si>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</si>
  <si>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</si>
  <si>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</si>
  <si>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</si>
  <si>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</si>
  <si>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</si>
  <si>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</si>
  <si>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</si>
  <si>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</si>
  <si>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</si>
  <si>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</si>
  <si>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</si>
  <si>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</si>
  <si>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</si>
  <si>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</si>
  <si>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</si>
  <si>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</si>
  <si>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</si>
  <si>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</si>
  <si>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</si>
  <si>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</si>
  <si>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</si>
  <si>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</si>
  <si>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</si>
  <si>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</si>
  <si>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</si>
  <si>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</si>
  <si>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</si>
  <si>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</si>
  <si>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</si>
  <si>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</si>
  <si>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</si>
  <si>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</si>
  <si>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</si>
  <si>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</si>
  <si>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</si>
  <si>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</si>
  <si>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</si>
  <si>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</si>
  <si>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</si>
  <si>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</si>
  <si>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</si>
  <si>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</si>
  <si>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</si>
  <si>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</si>
  <si>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</si>
  <si>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</si>
  <si>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</si>
  <si>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</si>
  <si>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</si>
  <si>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</si>
  <si>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</si>
  <si>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</si>
  <si>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</si>
  <si>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</si>
  <si>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</si>
  <si>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</si>
  <si>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</si>
  <si>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</si>
  <si>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</si>
  <si>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</si>
  <si>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</si>
  <si>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</si>
  <si>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</si>
  <si>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</si>
  <si>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</si>
  <si>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</si>
  <si>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</si>
  <si>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</si>
  <si>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</si>
  <si>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</si>
  <si>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</si>
  <si>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</si>
  <si>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</si>
  <si>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</si>
  <si>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</si>
  <si>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</si>
  <si>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</si>
  <si>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</si>
  <si>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</si>
  <si>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</si>
  <si>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</si>
  <si>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</si>
  <si>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</si>
  <si>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</si>
  <si>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</si>
  <si>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</si>
  <si>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</si>
  <si>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</si>
  <si>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</si>
  <si>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</si>
  <si>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</si>
  <si>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</si>
  <si>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</si>
  <si>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صندوق سرمایه گذاری  سهامی مشترک دیار</t>
  </si>
  <si>
    <t>صندوق سرمایه گذاری سهامی مشترک دیار</t>
  </si>
  <si>
    <t>به ‌نام خدا</t>
  </si>
  <si>
    <t xml:space="preserve">صورت وضعیت پرتفوی
</t>
  </si>
  <si>
    <t>رکن صندوق</t>
  </si>
  <si>
    <t>نماینده</t>
  </si>
  <si>
    <t>امضا</t>
  </si>
  <si>
    <t>شرکت سبدگردان مایا</t>
  </si>
  <si>
    <t>محمد مرادی</t>
  </si>
  <si>
    <t>_</t>
  </si>
  <si>
    <t xml:space="preserve">برای ماه منتهی به 1404/12/29
</t>
  </si>
  <si>
    <t>برای ماه منتهی به 1404/12/29</t>
  </si>
  <si>
    <t>1404/12/01</t>
  </si>
  <si>
    <t>1404/12/29</t>
  </si>
  <si>
    <t>طی اسفند ماه</t>
  </si>
  <si>
    <t>از ابتدای سال مالی تا پایان اسفند ماه</t>
  </si>
  <si>
    <t>از 1404/01/01 تا 1404/12/29</t>
  </si>
  <si>
    <t>برای ماه منتهی به1404/12/29</t>
  </si>
  <si>
    <t>برای ماه منتهی به 1404/121/29</t>
  </si>
  <si>
    <t>از ابتدای سال مالی تا پایان  اسفند ماه</t>
  </si>
  <si>
    <t>سایپا (خساپا)</t>
  </si>
  <si>
    <t>گسترش نفت و گاز پارسیان (پارسان)</t>
  </si>
  <si>
    <t>پتروشیمی پردیس (شپدیس)</t>
  </si>
  <si>
    <t>سر. ایران خودرو (خگستر)</t>
  </si>
  <si>
    <t>کشت و صنعت چین چین (غچین)</t>
  </si>
  <si>
    <t>فولاد مبارکه اصفهان (فولاد)</t>
  </si>
  <si>
    <t>سر. امید (وامید)</t>
  </si>
  <si>
    <t>بانک پارسیان (وپارس)</t>
  </si>
  <si>
    <t>بانک ملت (وبملت)</t>
  </si>
  <si>
    <t>گروه مپنا (رمپنا)</t>
  </si>
  <si>
    <t>ملی صنایع مس ایران (فملی)</t>
  </si>
  <si>
    <t>توسعه ساختمان (ثاخت)</t>
  </si>
  <si>
    <t>بیمه پارسیان (پارسیان)</t>
  </si>
  <si>
    <t>گروه بهمن (خبهمن)</t>
  </si>
  <si>
    <t>حفاری شمال (حفاری)</t>
  </si>
  <si>
    <t>بازرسی مهندسی و صنعتی ایران (خبازرس)</t>
  </si>
  <si>
    <t>مخابرات ایران (اخابر)</t>
  </si>
  <si>
    <t>ذوب آهن اصفهان (ذوب)</t>
  </si>
  <si>
    <t>سر. رنا (ورنا)</t>
  </si>
  <si>
    <t>سر. ایران خودرو (حق تقدم) (خگسترح)</t>
  </si>
  <si>
    <t>سر. امید (حق تقدم) (وامیدح)</t>
  </si>
  <si>
    <t>پالایش نفت تهران (شتران)</t>
  </si>
  <si>
    <t>سر. تامین اجتماعی (شستا)</t>
  </si>
  <si>
    <t>سر. و توسعه صنایع لاستیک (پتوسعه)</t>
  </si>
  <si>
    <t>گروه مالی نماد غدیر (نماد)</t>
  </si>
  <si>
    <t>صنایع غذایی رضوی (نان)</t>
  </si>
  <si>
    <t>آلیاژ گستر هامون (فهامون)</t>
  </si>
  <si>
    <t>تولیدی کوچین (کوچین)</t>
  </si>
  <si>
    <t>مجتمع کاشی و سنگ پرسپولیس یزد (کپرسپولیس)</t>
  </si>
  <si>
    <t>توسعه ساختمان سپهر تهران (ثپهران)</t>
  </si>
  <si>
    <t>گروه صنعتی درپاد تبریز (درپاد)</t>
  </si>
  <si>
    <t>کیمیا کالای رازی (کیمازی)</t>
  </si>
  <si>
    <t>اسناد خزانه-م1-س.قوا03-060615 (اخزا301)</t>
  </si>
  <si>
    <t>بلی</t>
  </si>
  <si>
    <t>1403/11/27</t>
  </si>
  <si>
    <t>1406/06/15</t>
  </si>
  <si>
    <t>بانک خاورمیانه</t>
  </si>
  <si>
    <t>بانک پاسارگاد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</si>
  <si>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</si>
  <si>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</si>
  <si>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</si>
  <si>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</si>
  <si>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</t>
  </si>
  <si>
    <t>2-2</t>
  </si>
  <si>
    <t>3-2</t>
  </si>
  <si>
    <t>4-2</t>
  </si>
  <si>
    <t>5-2</t>
  </si>
  <si>
    <t>1404/10/10</t>
  </si>
  <si>
    <t>1404/10/23</t>
  </si>
  <si>
    <t>1404/10/28</t>
  </si>
  <si>
    <t>1404/12/05</t>
  </si>
  <si>
    <t>خاورمیانه صندوق سرمایه‌گذاری مشترک دیار</t>
  </si>
  <si>
    <t>صنایع چاب و بسته بندی آسان قزوین (چاپ)</t>
  </si>
  <si>
    <t>سر. مهر (مهر)</t>
  </si>
  <si>
    <t>پتروشیمی اروند (اروند)</t>
  </si>
  <si>
    <t>بانک صادرات ایران (وبصادر)</t>
  </si>
  <si>
    <t>آترا زیست آرای (داترا)</t>
  </si>
  <si>
    <t>0.00</t>
  </si>
  <si>
    <t>0.01</t>
  </si>
  <si>
    <t>تعدیل کارمزد کارگزاری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</si>
</sst>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rgb="FF00000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9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 wrapText="1" readingOrder="2"/>
    </xf>
    <xf numFmtId="0" fontId="4" fillId="0" borderId="0" xfId="0" applyFont="1"/>
    <xf numFmtId="0" fontId="5" fillId="0" borderId="4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7" fillId="0" borderId="0" xfId="0" applyFont="1"/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11" fillId="0" borderId="0" xfId="0" applyFont="1"/>
    <xf numFmtId="0" fontId="3" fillId="0" borderId="4" xfId="0" applyFont="1" applyBorder="1"/>
    <xf numFmtId="0" fontId="10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readingOrder="2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15" fillId="0" borderId="0" xfId="0" applyFont="1" applyAlignment="1">
      <alignment horizontal="center"/>
    </xf>
    <xf numFmtId="0" fontId="15" fillId="0" borderId="0" xfId="0" applyFont="1"/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readingOrder="2"/>
    </xf>
    <xf numFmtId="0" fontId="28" fillId="0" borderId="4" xfId="0" applyFont="1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9" fontId="6" fillId="0" borderId="0" xfId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0" fontId="7" fillId="0" borderId="0" xfId="2" applyFont="1"/>
    <xf numFmtId="0" fontId="31" fillId="0" borderId="0" xfId="2" applyFont="1" applyAlignment="1">
      <alignment vertical="top"/>
    </xf>
    <xf numFmtId="0" fontId="31" fillId="0" borderId="0" xfId="2" applyFont="1" applyAlignment="1">
      <alignment vertical="top" wrapText="1"/>
    </xf>
    <xf numFmtId="0" fontId="7" fillId="0" borderId="0" xfId="2" applyFont="1" applyAlignment="1">
      <alignment vertical="center"/>
    </xf>
    <xf numFmtId="3" fontId="4" fillId="0" borderId="0" xfId="0" applyNumberFormat="1" applyFont="1"/>
    <xf numFmtId="3" fontId="4" fillId="3" borderId="0" xfId="0" applyNumberFormat="1" applyFont="1" applyFill="1"/>
    <xf numFmtId="37" fontId="6" fillId="0" borderId="1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9" fontId="3" fillId="0" borderId="0" xfId="1" applyFont="1" applyAlignment="1">
      <alignment horizontal="center"/>
    </xf>
    <xf numFmtId="3" fontId="4" fillId="0" borderId="3" xfId="0" applyNumberFormat="1" applyFont="1" applyBorder="1" applyAlignment="1">
      <alignment vertical="center" readingOrder="2"/>
    </xf>
    <xf numFmtId="39" fontId="6" fillId="0" borderId="0" xfId="1" applyNumberFormat="1" applyFont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 wrapText="1" readingOrder="2"/>
    </xf>
    <xf numFmtId="4" fontId="4" fillId="0" borderId="2" xfId="0" applyNumberFormat="1" applyFont="1" applyBorder="1" applyAlignment="1">
      <alignment horizontal="center" vertical="center" wrapText="1" readingOrder="2"/>
    </xf>
    <xf numFmtId="37" fontId="0" fillId="0" borderId="0" xfId="0" applyNumberFormat="1"/>
    <xf numFmtId="2" fontId="4" fillId="0" borderId="0" xfId="1" applyNumberFormat="1" applyFont="1" applyAlignment="1">
      <alignment horizontal="center" vertical="center" wrapText="1" readingOrder="2"/>
    </xf>
    <xf numFmtId="2" fontId="4" fillId="0" borderId="2" xfId="1" applyNumberFormat="1" applyFont="1" applyBorder="1" applyAlignment="1">
      <alignment horizontal="center" vertical="center" wrapText="1" readingOrder="2"/>
    </xf>
    <xf numFmtId="4" fontId="4" fillId="0" borderId="2" xfId="1" applyNumberFormat="1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 vertical="center" readingOrder="2"/>
    </xf>
    <xf numFmtId="39" fontId="6" fillId="0" borderId="3" xfId="1" applyNumberFormat="1" applyFont="1" applyBorder="1" applyAlignment="1">
      <alignment horizontal="center" vertical="center" wrapText="1" readingOrder="2"/>
    </xf>
    <xf numFmtId="37" fontId="6" fillId="0" borderId="4" xfId="0" applyNumberFormat="1" applyFont="1" applyBorder="1" applyAlignment="1">
      <alignment horizontal="center" vertical="center" wrapText="1" readingOrder="2"/>
    </xf>
    <xf numFmtId="164" fontId="6" fillId="0" borderId="3" xfId="1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9" fontId="6" fillId="0" borderId="2" xfId="0" applyNumberFormat="1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 applyAlignment="1">
      <alignment horizontal="center" vertical="center" wrapText="1" readingOrder="2"/>
    </xf>
    <xf numFmtId="37" fontId="35" fillId="0" borderId="0" xfId="0" applyNumberFormat="1" applyFont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wrapText="1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37" fontId="35" fillId="0" borderId="2" xfId="0" applyNumberFormat="1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37" fontId="6" fillId="0" borderId="2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horizontal="center" vertical="center" wrapText="1"/>
    </xf>
    <xf numFmtId="39" fontId="6" fillId="0" borderId="0" xfId="0" applyNumberFormat="1" applyFont="1" applyAlignment="1">
      <alignment horizontal="center" vertical="center" wrapText="1" readingOrder="2"/>
    </xf>
    <xf numFmtId="37" fontId="4" fillId="0" borderId="0" xfId="0" applyNumberFormat="1" applyFont="1"/>
    <xf numFmtId="3" fontId="7" fillId="0" borderId="0" xfId="0" applyNumberFormat="1" applyFont="1"/>
    <xf numFmtId="37" fontId="3" fillId="0" borderId="0" xfId="0" applyNumberFormat="1" applyFont="1" applyAlignment="1">
      <alignment horizontal="center" vertical="center" readingOrder="2"/>
    </xf>
    <xf numFmtId="164" fontId="3" fillId="0" borderId="0" xfId="1" applyNumberFormat="1" applyFont="1" applyAlignment="1">
      <alignment horizontal="center" vertical="center" readingOrder="2"/>
    </xf>
    <xf numFmtId="37" fontId="3" fillId="0" borderId="2" xfId="0" applyNumberFormat="1" applyFont="1" applyBorder="1" applyAlignment="1">
      <alignment horizontal="center" vertical="center" readingOrder="2"/>
    </xf>
    <xf numFmtId="164" fontId="3" fillId="0" borderId="2" xfId="1" applyNumberFormat="1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wrapText="1" readingOrder="2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37" fontId="8" fillId="0" borderId="5" xfId="0" applyNumberFormat="1" applyFont="1" applyBorder="1" applyAlignment="1">
      <alignment horizontal="center" vertical="center" wrapText="1" readingOrder="2"/>
    </xf>
    <xf numFmtId="37" fontId="5" fillId="0" borderId="0" xfId="0" applyNumberFormat="1" applyFont="1" applyAlignment="1">
      <alignment horizontal="center" vertical="center" wrapText="1" readingOrder="2"/>
    </xf>
    <xf numFmtId="37" fontId="8" fillId="0" borderId="0" xfId="0" applyNumberFormat="1" applyFont="1" applyAlignment="1">
      <alignment horizontal="center" vertical="center" wrapText="1" readingOrder="2"/>
    </xf>
    <xf numFmtId="37" fontId="8" fillId="0" borderId="2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vertical="center" wrapText="1"/>
    </xf>
    <xf numFmtId="3" fontId="11" fillId="0" borderId="0" xfId="0" applyNumberFormat="1" applyFont="1"/>
    <xf numFmtId="37" fontId="11" fillId="0" borderId="0" xfId="0" applyNumberFormat="1" applyFont="1"/>
    <xf numFmtId="37" fontId="5" fillId="0" borderId="4" xfId="0" applyNumberFormat="1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/>
    </xf>
    <xf numFmtId="0" fontId="33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32" fillId="0" borderId="0" xfId="2" applyFont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0" fillId="2" borderId="0" xfId="2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24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582544</xdr:colOff>
      <xdr:row>3</xdr:row>
      <xdr:rowOff>146050</xdr:rowOff>
    </xdr:from>
    <xdr:to>
      <xdr:col>6</xdr:col>
      <xdr:colOff>115322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17078" y="984250"/>
          <a:ext cx="2275978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8"/>
  <sheetViews>
    <sheetView rightToLeft="1" view="pageBreakPreview" topLeftCell="A13" zoomScaleNormal="100" zoomScaleSheetLayoutView="100" workbookViewId="0">
      <selection activeCell="L11" sqref="L11"/>
    </sheetView>
  </sheetViews>
  <sheetFormatPr defaultColWidth="10.28515625" defaultRowHeight="18" x14ac:dyDescent="0.45"/>
  <cols>
    <col min="1" max="1" width="10.28515625" style="93" customWidth="1"/>
    <col min="2" max="4" width="10.28515625" style="93"/>
    <col min="5" max="5" width="10.28515625" style="93" customWidth="1"/>
    <col min="6" max="16384" width="10.28515625" style="93"/>
  </cols>
  <sheetData>
    <row r="3" spans="1:17" ht="30" x14ac:dyDescent="0.75">
      <c r="D3" s="168" t="s">
        <v>139</v>
      </c>
      <c r="E3" s="169"/>
      <c r="F3" s="169"/>
    </row>
    <row r="6" spans="1:17" ht="15" customHeight="1" x14ac:dyDescent="0.4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 ht="15" customHeight="1" x14ac:dyDescent="0.4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ht="15" customHeight="1" x14ac:dyDescent="0.45">
      <c r="A8" s="95"/>
      <c r="B8" s="95"/>
      <c r="C8" s="95"/>
      <c r="D8" s="95"/>
      <c r="E8" s="95"/>
      <c r="F8" s="95"/>
      <c r="G8" s="95"/>
      <c r="H8" s="95"/>
      <c r="I8" s="95"/>
      <c r="J8" s="94"/>
      <c r="K8" s="94"/>
      <c r="L8" s="94"/>
      <c r="M8" s="94"/>
      <c r="N8" s="94"/>
      <c r="O8" s="94"/>
      <c r="P8" s="94"/>
      <c r="Q8" s="94"/>
    </row>
    <row r="9" spans="1:17" ht="15" customHeight="1" x14ac:dyDescent="0.45">
      <c r="A9" s="95"/>
      <c r="B9" s="95"/>
      <c r="C9" s="95"/>
      <c r="D9" s="95"/>
      <c r="E9" s="95"/>
      <c r="F9" s="95"/>
      <c r="G9" s="95"/>
      <c r="H9" s="95"/>
      <c r="I9" s="95"/>
      <c r="J9" s="94"/>
      <c r="K9" s="94"/>
      <c r="L9" s="94"/>
      <c r="M9" s="94"/>
      <c r="N9" s="94"/>
      <c r="O9" s="94"/>
      <c r="P9" s="94"/>
      <c r="Q9" s="94"/>
    </row>
    <row r="10" spans="1:17" ht="15" customHeight="1" x14ac:dyDescent="0.45">
      <c r="A10" s="95"/>
      <c r="B10" s="95"/>
      <c r="C10" s="95"/>
      <c r="D10" s="95"/>
      <c r="E10" s="95"/>
      <c r="F10" s="95"/>
      <c r="G10" s="95"/>
      <c r="H10" s="95"/>
      <c r="I10" s="95"/>
      <c r="J10" s="94"/>
      <c r="K10" s="94"/>
      <c r="L10" s="94"/>
      <c r="M10" s="94"/>
      <c r="N10" s="94"/>
      <c r="O10" s="94"/>
      <c r="P10" s="94"/>
      <c r="Q10" s="94"/>
    </row>
    <row r="11" spans="1:17" ht="15" customHeight="1" x14ac:dyDescent="0.45">
      <c r="A11" s="95"/>
      <c r="B11" s="95"/>
      <c r="C11" s="95"/>
      <c r="D11" s="95"/>
      <c r="E11" s="95"/>
      <c r="F11" s="95"/>
      <c r="G11" s="95"/>
      <c r="H11" s="95"/>
      <c r="I11" s="95"/>
      <c r="J11" s="94"/>
      <c r="K11" s="94"/>
      <c r="L11" s="94"/>
      <c r="M11" s="94"/>
      <c r="N11" s="94"/>
      <c r="O11" s="94"/>
      <c r="P11" s="94"/>
      <c r="Q11" s="94"/>
    </row>
    <row r="12" spans="1:17" ht="15" customHeight="1" x14ac:dyDescent="0.45">
      <c r="A12" s="95"/>
      <c r="B12" s="95"/>
      <c r="C12" s="95"/>
      <c r="D12" s="95"/>
      <c r="E12" s="95"/>
      <c r="F12" s="95"/>
      <c r="G12" s="95"/>
      <c r="H12" s="95"/>
      <c r="I12" s="95"/>
      <c r="J12" s="94"/>
      <c r="K12" s="94"/>
      <c r="L12" s="94"/>
      <c r="M12" s="94"/>
      <c r="N12" s="94"/>
      <c r="O12" s="94"/>
      <c r="P12" s="94"/>
      <c r="Q12" s="94"/>
    </row>
    <row r="13" spans="1:17" ht="15" customHeight="1" x14ac:dyDescent="0.45">
      <c r="A13" s="95"/>
      <c r="B13" s="95"/>
      <c r="C13" s="95"/>
      <c r="D13" s="95"/>
      <c r="E13" s="95"/>
      <c r="F13" s="95"/>
      <c r="G13" s="95"/>
      <c r="H13" s="95"/>
      <c r="I13" s="95"/>
      <c r="J13" s="94"/>
      <c r="K13" s="94"/>
      <c r="L13" s="94"/>
      <c r="M13" s="94"/>
      <c r="N13" s="94"/>
      <c r="O13" s="94"/>
      <c r="P13" s="94"/>
      <c r="Q13" s="94"/>
    </row>
    <row r="14" spans="1:17" ht="15" customHeight="1" x14ac:dyDescent="0.45">
      <c r="A14" s="95"/>
      <c r="B14" s="95"/>
      <c r="C14" s="95"/>
      <c r="D14" s="95"/>
      <c r="E14" s="95"/>
      <c r="F14" s="95"/>
      <c r="G14" s="95"/>
      <c r="H14" s="95"/>
      <c r="I14" s="95"/>
      <c r="J14" s="94"/>
      <c r="K14" s="94"/>
      <c r="L14" s="94"/>
      <c r="M14" s="94"/>
      <c r="N14" s="94"/>
      <c r="O14" s="94"/>
      <c r="P14" s="94"/>
      <c r="Q14" s="94"/>
    </row>
    <row r="15" spans="1:17" ht="15" customHeight="1" x14ac:dyDescent="0.45">
      <c r="A15" s="170" t="s">
        <v>138</v>
      </c>
      <c r="B15" s="170"/>
      <c r="C15" s="170"/>
      <c r="D15" s="170"/>
      <c r="E15" s="170"/>
      <c r="F15" s="170"/>
      <c r="G15" s="170"/>
      <c r="H15" s="170"/>
      <c r="I15" s="170"/>
      <c r="J15" s="94"/>
      <c r="K15" s="94"/>
      <c r="L15" s="94"/>
      <c r="M15" s="94"/>
      <c r="N15" s="94"/>
      <c r="O15" s="94"/>
      <c r="P15" s="94"/>
      <c r="Q15" s="94"/>
    </row>
    <row r="16" spans="1:17" ht="15" customHeight="1" x14ac:dyDescent="0.45">
      <c r="A16" s="170"/>
      <c r="B16" s="170"/>
      <c r="C16" s="170"/>
      <c r="D16" s="170"/>
      <c r="E16" s="170"/>
      <c r="F16" s="170"/>
      <c r="G16" s="170"/>
      <c r="H16" s="170"/>
      <c r="I16" s="170"/>
    </row>
    <row r="17" spans="1:9" ht="15" customHeight="1" x14ac:dyDescent="0.45">
      <c r="A17" s="171" t="s">
        <v>140</v>
      </c>
      <c r="B17" s="171"/>
      <c r="C17" s="171"/>
      <c r="D17" s="171"/>
      <c r="E17" s="171"/>
      <c r="F17" s="171"/>
      <c r="G17" s="171"/>
      <c r="H17" s="171"/>
      <c r="I17" s="171"/>
    </row>
    <row r="18" spans="1:9" ht="15" customHeight="1" x14ac:dyDescent="0.45">
      <c r="A18" s="171"/>
      <c r="B18" s="171"/>
      <c r="C18" s="171"/>
      <c r="D18" s="171"/>
      <c r="E18" s="171"/>
      <c r="F18" s="171"/>
      <c r="G18" s="171"/>
      <c r="H18" s="171"/>
      <c r="I18" s="171"/>
    </row>
    <row r="19" spans="1:9" ht="15" customHeight="1" x14ac:dyDescent="0.45">
      <c r="A19" s="171"/>
      <c r="B19" s="171"/>
      <c r="C19" s="171"/>
      <c r="D19" s="171"/>
      <c r="E19" s="171"/>
      <c r="F19" s="171"/>
      <c r="G19" s="171"/>
      <c r="H19" s="171"/>
      <c r="I19" s="171"/>
    </row>
    <row r="20" spans="1:9" ht="15" customHeight="1" x14ac:dyDescent="0.45">
      <c r="A20" s="171" t="s">
        <v>147</v>
      </c>
      <c r="B20" s="171"/>
      <c r="C20" s="171"/>
      <c r="D20" s="171"/>
      <c r="E20" s="171"/>
      <c r="F20" s="171"/>
      <c r="G20" s="171"/>
      <c r="H20" s="171"/>
      <c r="I20" s="171"/>
    </row>
    <row r="21" spans="1:9" ht="15" customHeight="1" x14ac:dyDescent="0.45">
      <c r="A21" s="171"/>
      <c r="B21" s="171"/>
      <c r="C21" s="171"/>
      <c r="D21" s="171"/>
      <c r="E21" s="171"/>
      <c r="F21" s="171"/>
      <c r="G21" s="171"/>
      <c r="H21" s="171"/>
      <c r="I21" s="171"/>
    </row>
    <row r="22" spans="1:9" ht="15" customHeight="1" x14ac:dyDescent="0.45">
      <c r="A22" s="171"/>
      <c r="B22" s="171"/>
      <c r="C22" s="171"/>
      <c r="D22" s="171"/>
      <c r="E22" s="171"/>
      <c r="F22" s="171"/>
      <c r="G22" s="171"/>
      <c r="H22" s="171"/>
      <c r="I22" s="171"/>
    </row>
    <row r="23" spans="1:9" ht="15" customHeight="1" x14ac:dyDescent="0.45">
      <c r="A23" s="171"/>
      <c r="B23" s="171"/>
      <c r="C23" s="171"/>
      <c r="D23" s="171"/>
      <c r="E23" s="171"/>
      <c r="F23" s="171"/>
      <c r="G23" s="171"/>
      <c r="H23" s="171"/>
      <c r="I23" s="171"/>
    </row>
    <row r="24" spans="1:9" ht="15" customHeight="1" x14ac:dyDescent="0.45">
      <c r="A24" s="95"/>
      <c r="B24" s="95"/>
      <c r="C24" s="95"/>
      <c r="D24" s="95"/>
      <c r="E24" s="95"/>
      <c r="F24" s="95"/>
      <c r="G24" s="95"/>
      <c r="H24" s="95"/>
      <c r="I24" s="95"/>
    </row>
    <row r="35" spans="2:10" ht="30" x14ac:dyDescent="0.45">
      <c r="B35" s="172" t="s">
        <v>141</v>
      </c>
      <c r="C35" s="172"/>
      <c r="D35" s="172" t="s">
        <v>1</v>
      </c>
      <c r="E35" s="172"/>
      <c r="F35" s="172" t="s">
        <v>142</v>
      </c>
      <c r="G35" s="172"/>
      <c r="H35" s="172" t="s">
        <v>143</v>
      </c>
      <c r="I35" s="172"/>
      <c r="J35" s="96"/>
    </row>
    <row r="36" spans="2:10" ht="14.25" customHeight="1" x14ac:dyDescent="0.45">
      <c r="B36" s="164" t="s">
        <v>96</v>
      </c>
      <c r="C36" s="164"/>
      <c r="D36" s="165" t="s">
        <v>144</v>
      </c>
      <c r="E36" s="165"/>
      <c r="F36" s="166" t="s">
        <v>145</v>
      </c>
      <c r="G36" s="166"/>
      <c r="H36" s="167"/>
      <c r="I36" s="167"/>
    </row>
    <row r="37" spans="2:10" ht="14.25" customHeight="1" x14ac:dyDescent="0.45">
      <c r="B37" s="164"/>
      <c r="C37" s="164"/>
      <c r="D37" s="165"/>
      <c r="E37" s="165"/>
      <c r="F37" s="166"/>
      <c r="G37" s="166"/>
      <c r="H37" s="167"/>
      <c r="I37" s="167"/>
    </row>
    <row r="38" spans="2:10" x14ac:dyDescent="0.45">
      <c r="B38" s="164"/>
      <c r="C38" s="164"/>
      <c r="D38" s="165"/>
      <c r="E38" s="165"/>
      <c r="F38" s="166"/>
      <c r="G38" s="166"/>
      <c r="H38" s="167"/>
      <c r="I38" s="167"/>
    </row>
  </sheetData>
  <mergeCells count="12">
    <mergeCell ref="B36:C38"/>
    <mergeCell ref="D36:E38"/>
    <mergeCell ref="F36:G38"/>
    <mergeCell ref="H36:I38"/>
    <mergeCell ref="D3:F3"/>
    <mergeCell ref="A15:I16"/>
    <mergeCell ref="A17:I19"/>
    <mergeCell ref="A20:I23"/>
    <mergeCell ref="B35:C35"/>
    <mergeCell ref="D35:E35"/>
    <mergeCell ref="F35:G35"/>
    <mergeCell ref="H35:I35"/>
  </mergeCells>
  <pageMargins left="0.7" right="0.7" top="0.75" bottom="0.75" header="0.3" footer="0.3"/>
  <pageSetup scale="97" orientation="portrait" verticalDpi="0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1"/>
  <sheetViews>
    <sheetView rightToLeft="1" view="pageBreakPreview" zoomScale="110" zoomScaleNormal="100" zoomScaleSheetLayoutView="110" workbookViewId="0">
      <selection activeCell="C15" sqref="C15"/>
    </sheetView>
  </sheetViews>
  <sheetFormatPr defaultColWidth="9.140625" defaultRowHeight="15.75" x14ac:dyDescent="0.4"/>
  <cols>
    <col min="1" max="1" width="13.140625" style="6" customWidth="1"/>
    <col min="2" max="2" width="0.5703125" style="6" customWidth="1"/>
    <col min="3" max="3" width="9.140625" style="6" customWidth="1"/>
    <col min="4" max="4" width="0.42578125" style="6" customWidth="1"/>
    <col min="5" max="5" width="12.7109375" style="6" customWidth="1"/>
    <col min="6" max="6" width="0.85546875" style="6" customWidth="1"/>
    <col min="7" max="7" width="11.140625" style="6" bestFit="1" customWidth="1"/>
    <col min="8" max="8" width="1" style="6" customWidth="1"/>
    <col min="9" max="9" width="11" style="6" customWidth="1"/>
    <col min="10" max="10" width="12.5703125" style="6" customWidth="1"/>
    <col min="11" max="11" width="0.7109375" style="6" customWidth="1"/>
    <col min="12" max="12" width="9.140625" style="6"/>
    <col min="13" max="13" width="0.5703125" style="6" customWidth="1"/>
    <col min="14" max="14" width="12.5703125" style="6" customWidth="1"/>
    <col min="15" max="15" width="0.85546875" style="6" customWidth="1"/>
    <col min="16" max="16" width="11.85546875" style="6" customWidth="1"/>
    <col min="17" max="17" width="0.85546875" style="6" customWidth="1"/>
    <col min="18" max="18" width="12.7109375" style="6" customWidth="1"/>
    <col min="19" max="19" width="10.5703125" style="6" customWidth="1"/>
    <col min="20" max="22" width="9.140625" style="6"/>
    <col min="23" max="23" width="12.140625" style="6" bestFit="1" customWidth="1"/>
    <col min="24" max="16384" width="9.140625" style="6"/>
  </cols>
  <sheetData>
    <row r="1" spans="1:19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19" ht="21" x14ac:dyDescent="0.55000000000000004">
      <c r="A2" s="175" t="s">
        <v>81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5" spans="1:19" ht="25.5" x14ac:dyDescent="0.4">
      <c r="A5" s="162" t="s">
        <v>121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7" spans="1:19" ht="19.5" customHeight="1" thickBot="1" x14ac:dyDescent="0.45">
      <c r="A7" s="4"/>
      <c r="B7" s="5"/>
      <c r="C7" s="161" t="s">
        <v>151</v>
      </c>
      <c r="D7" s="161"/>
      <c r="E7" s="161"/>
      <c r="F7" s="161"/>
      <c r="G7" s="161"/>
      <c r="H7" s="161"/>
      <c r="I7" s="161"/>
      <c r="J7" s="161"/>
      <c r="K7" s="5"/>
      <c r="L7" s="161" t="s">
        <v>152</v>
      </c>
      <c r="M7" s="161"/>
      <c r="N7" s="161"/>
      <c r="O7" s="161"/>
      <c r="P7" s="161"/>
      <c r="Q7" s="161"/>
      <c r="R7" s="161"/>
      <c r="S7" s="161"/>
    </row>
    <row r="8" spans="1:19" ht="19.5" customHeight="1" x14ac:dyDescent="0.4">
      <c r="A8" s="201" t="s">
        <v>115</v>
      </c>
      <c r="B8" s="200"/>
      <c r="C8" s="204" t="s">
        <v>122</v>
      </c>
      <c r="D8" s="203"/>
      <c r="E8" s="204" t="s">
        <v>21</v>
      </c>
      <c r="F8" s="203"/>
      <c r="G8" s="204" t="s">
        <v>22</v>
      </c>
      <c r="H8" s="203"/>
      <c r="I8" s="204" t="s">
        <v>4</v>
      </c>
      <c r="J8" s="204"/>
      <c r="K8" s="200"/>
      <c r="L8" s="204" t="s">
        <v>122</v>
      </c>
      <c r="M8" s="203"/>
      <c r="N8" s="204" t="s">
        <v>21</v>
      </c>
      <c r="O8" s="203"/>
      <c r="P8" s="204" t="s">
        <v>22</v>
      </c>
      <c r="Q8" s="203"/>
      <c r="R8" s="204" t="s">
        <v>4</v>
      </c>
      <c r="S8" s="204"/>
    </row>
    <row r="9" spans="1:19" ht="18.75" customHeight="1" thickBot="1" x14ac:dyDescent="0.45">
      <c r="A9" s="201"/>
      <c r="B9" s="200"/>
      <c r="C9" s="205"/>
      <c r="D9" s="200"/>
      <c r="E9" s="205"/>
      <c r="F9" s="200"/>
      <c r="G9" s="205"/>
      <c r="H9" s="200"/>
      <c r="I9" s="161"/>
      <c r="J9" s="161"/>
      <c r="K9" s="200"/>
      <c r="L9" s="205"/>
      <c r="M9" s="200"/>
      <c r="N9" s="205"/>
      <c r="O9" s="200"/>
      <c r="P9" s="205"/>
      <c r="Q9" s="200"/>
      <c r="R9" s="161"/>
      <c r="S9" s="161"/>
    </row>
    <row r="10" spans="1:19" ht="28.5" customHeight="1" thickBot="1" x14ac:dyDescent="0.45">
      <c r="A10" s="202"/>
      <c r="B10" s="200"/>
      <c r="C10" s="66" t="s">
        <v>84</v>
      </c>
      <c r="D10" s="200"/>
      <c r="E10" s="66" t="s">
        <v>84</v>
      </c>
      <c r="F10" s="200"/>
      <c r="G10" s="66" t="s">
        <v>84</v>
      </c>
      <c r="H10" s="200"/>
      <c r="I10" s="7" t="s">
        <v>8</v>
      </c>
      <c r="J10" s="7" t="s">
        <v>23</v>
      </c>
      <c r="K10" s="200"/>
      <c r="L10" s="66" t="s">
        <v>84</v>
      </c>
      <c r="M10" s="200"/>
      <c r="N10" s="66" t="s">
        <v>84</v>
      </c>
      <c r="O10" s="200"/>
      <c r="P10" s="66" t="s">
        <v>84</v>
      </c>
      <c r="Q10" s="200"/>
      <c r="R10" s="7" t="s">
        <v>8</v>
      </c>
      <c r="S10" s="7" t="s">
        <v>23</v>
      </c>
    </row>
    <row r="11" spans="1:19" ht="16.5" thickBot="1" x14ac:dyDescent="0.45">
      <c r="A11" s="8"/>
      <c r="B11" s="9"/>
      <c r="C11" s="10" t="s">
        <v>24</v>
      </c>
      <c r="D11" s="9"/>
      <c r="E11" s="119"/>
      <c r="F11" s="9"/>
      <c r="G11" s="104"/>
      <c r="H11" s="9"/>
      <c r="I11" s="104"/>
      <c r="J11" s="120"/>
      <c r="K11" s="9"/>
      <c r="L11" s="88" t="s">
        <v>24</v>
      </c>
      <c r="M11" s="9"/>
      <c r="N11" s="86">
        <v>0</v>
      </c>
      <c r="O11" s="9"/>
      <c r="P11" s="86"/>
      <c r="Q11" s="9"/>
      <c r="R11" s="86"/>
      <c r="S11" s="118"/>
    </row>
    <row r="12" spans="1:19" ht="16.5" thickBot="1" x14ac:dyDescent="0.45">
      <c r="A12" s="8" t="s">
        <v>4</v>
      </c>
      <c r="B12" s="9"/>
      <c r="C12" s="12" t="s">
        <v>24</v>
      </c>
      <c r="D12" s="9"/>
      <c r="E12" s="92">
        <f>SUM(E11)</f>
        <v>0</v>
      </c>
      <c r="F12" s="9"/>
      <c r="G12" s="87">
        <f>SUM(G11)</f>
        <v>0</v>
      </c>
      <c r="H12" s="9"/>
      <c r="I12" s="87">
        <f>SUM(I11)</f>
        <v>0</v>
      </c>
      <c r="J12" s="121">
        <f>SUM(J11)</f>
        <v>0</v>
      </c>
      <c r="K12" s="9"/>
      <c r="L12" s="12" t="s">
        <v>24</v>
      </c>
      <c r="M12" s="9"/>
      <c r="N12" s="106">
        <f>SUM(N11)</f>
        <v>0</v>
      </c>
      <c r="O12" s="9"/>
      <c r="P12" s="106">
        <f>SUM(P11)</f>
        <v>0</v>
      </c>
      <c r="Q12" s="9"/>
      <c r="R12" s="106">
        <f>SUM(R11)</f>
        <v>0</v>
      </c>
      <c r="S12" s="122">
        <f>SUM(S11)</f>
        <v>0</v>
      </c>
    </row>
    <row r="13" spans="1:19" ht="16.5" thickTop="1" x14ac:dyDescent="0.4"/>
    <row r="18" spans="16:23" x14ac:dyDescent="0.4">
      <c r="P18" s="97"/>
      <c r="R18" s="97"/>
    </row>
    <row r="19" spans="16:23" x14ac:dyDescent="0.4">
      <c r="R19" s="97"/>
      <c r="W19" s="97"/>
    </row>
    <row r="20" spans="16:23" x14ac:dyDescent="0.4">
      <c r="W20" s="97"/>
    </row>
    <row r="21" spans="16:23" x14ac:dyDescent="0.4">
      <c r="W21" s="97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1"/>
  <sheetViews>
    <sheetView rightToLeft="1" view="pageBreakPreview" zoomScaleNormal="100" zoomScaleSheetLayoutView="100" workbookViewId="0">
      <selection activeCell="R20" sqref="R20"/>
    </sheetView>
  </sheetViews>
  <sheetFormatPr defaultColWidth="9.140625" defaultRowHeight="18" x14ac:dyDescent="0.45"/>
  <cols>
    <col min="1" max="1" width="35.28515625" style="14" bestFit="1" customWidth="1"/>
    <col min="2" max="2" width="0.42578125" style="14" customWidth="1"/>
    <col min="3" max="3" width="9.28515625" style="14" customWidth="1"/>
    <col min="4" max="4" width="0.7109375" style="14" customWidth="1"/>
    <col min="5" max="5" width="15.28515625" style="14" customWidth="1"/>
    <col min="6" max="6" width="0.5703125" style="14" customWidth="1"/>
    <col min="7" max="7" width="13.85546875" style="14" customWidth="1"/>
    <col min="8" max="8" width="0.5703125" style="14" customWidth="1"/>
    <col min="9" max="9" width="13.42578125" style="14" customWidth="1"/>
    <col min="10" max="10" width="0.42578125" style="14" customWidth="1"/>
    <col min="11" max="11" width="9.140625" style="14"/>
    <col min="12" max="12" width="0.5703125" style="14" customWidth="1"/>
    <col min="13" max="13" width="13.85546875" style="14" customWidth="1"/>
    <col min="14" max="14" width="0.28515625" style="14" customWidth="1"/>
    <col min="15" max="15" width="14.42578125" style="14" customWidth="1"/>
    <col min="16" max="16" width="0.5703125" style="14" customWidth="1"/>
    <col min="17" max="17" width="13.42578125" style="14" customWidth="1"/>
    <col min="18" max="19" width="9.140625" style="14"/>
    <col min="20" max="20" width="10.85546875" style="14" bestFit="1" customWidth="1"/>
    <col min="21" max="21" width="12.28515625" style="14" bestFit="1" customWidth="1"/>
    <col min="22" max="22" width="13.28515625" style="14" bestFit="1" customWidth="1"/>
    <col min="23" max="24" width="9.140625" style="14"/>
    <col min="25" max="26" width="12.28515625" style="14" bestFit="1" customWidth="1"/>
    <col min="27" max="27" width="9.85546875" style="14" bestFit="1" customWidth="1"/>
    <col min="28" max="28" width="9.140625" style="14"/>
    <col min="29" max="29" width="10.85546875" style="14" bestFit="1" customWidth="1"/>
    <col min="30" max="16384" width="9.140625" style="14"/>
  </cols>
  <sheetData>
    <row r="1" spans="1:29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29" ht="21" x14ac:dyDescent="0.55000000000000004">
      <c r="A2" s="175" t="s">
        <v>81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9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29" ht="25.5" x14ac:dyDescent="0.45">
      <c r="A4" s="162" t="s">
        <v>117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6" spans="1:29" ht="19.5" customHeight="1" thickBot="1" x14ac:dyDescent="0.5">
      <c r="A6" s="13"/>
      <c r="B6" s="5"/>
      <c r="C6" s="161" t="s">
        <v>151</v>
      </c>
      <c r="D6" s="161"/>
      <c r="E6" s="161"/>
      <c r="F6" s="161"/>
      <c r="G6" s="161"/>
      <c r="H6" s="161"/>
      <c r="I6" s="161"/>
      <c r="J6" s="9"/>
      <c r="K6" s="161" t="s">
        <v>152</v>
      </c>
      <c r="L6" s="161"/>
      <c r="M6" s="161"/>
      <c r="N6" s="161"/>
      <c r="O6" s="161"/>
      <c r="P6" s="161"/>
      <c r="Q6" s="161"/>
    </row>
    <row r="7" spans="1:29" ht="20.25" customHeight="1" x14ac:dyDescent="0.45">
      <c r="A7" s="203"/>
      <c r="B7" s="200"/>
      <c r="C7" s="204" t="s">
        <v>25</v>
      </c>
      <c r="D7" s="204"/>
      <c r="E7" s="204" t="s">
        <v>21</v>
      </c>
      <c r="F7" s="203"/>
      <c r="G7" s="204" t="s">
        <v>22</v>
      </c>
      <c r="H7" s="203"/>
      <c r="I7" s="204" t="s">
        <v>4</v>
      </c>
      <c r="J7" s="15"/>
      <c r="K7" s="204" t="s">
        <v>25</v>
      </c>
      <c r="L7" s="204"/>
      <c r="M7" s="204" t="s">
        <v>21</v>
      </c>
      <c r="N7" s="203"/>
      <c r="O7" s="204" t="s">
        <v>22</v>
      </c>
      <c r="P7" s="203"/>
      <c r="Q7" s="204" t="s">
        <v>4</v>
      </c>
    </row>
    <row r="8" spans="1:29" ht="20.25" customHeight="1" x14ac:dyDescent="0.45">
      <c r="A8" s="200"/>
      <c r="B8" s="200"/>
      <c r="C8" s="205"/>
      <c r="D8" s="205"/>
      <c r="E8" s="205"/>
      <c r="F8" s="200"/>
      <c r="G8" s="205"/>
      <c r="H8" s="200"/>
      <c r="I8" s="205"/>
      <c r="J8" s="15"/>
      <c r="K8" s="205"/>
      <c r="L8" s="205"/>
      <c r="M8" s="205"/>
      <c r="N8" s="200"/>
      <c r="O8" s="205"/>
      <c r="P8" s="200"/>
      <c r="Q8" s="205"/>
    </row>
    <row r="9" spans="1:29" ht="18.75" thickBot="1" x14ac:dyDescent="0.5">
      <c r="A9" s="200"/>
      <c r="B9" s="200"/>
      <c r="C9" s="65" t="s">
        <v>84</v>
      </c>
      <c r="D9" s="205"/>
      <c r="E9" s="65" t="s">
        <v>83</v>
      </c>
      <c r="F9" s="200"/>
      <c r="G9" s="65" t="s">
        <v>84</v>
      </c>
      <c r="H9" s="200"/>
      <c r="I9" s="161"/>
      <c r="J9" s="10"/>
      <c r="K9" s="65" t="s">
        <v>84</v>
      </c>
      <c r="L9" s="205"/>
      <c r="M9" s="65" t="s">
        <v>84</v>
      </c>
      <c r="N9" s="200"/>
      <c r="O9" s="65" t="s">
        <v>84</v>
      </c>
      <c r="P9" s="200"/>
      <c r="Q9" s="161"/>
    </row>
    <row r="10" spans="1:29" ht="19.5" thickBot="1" x14ac:dyDescent="0.5">
      <c r="A10" s="9" t="s">
        <v>189</v>
      </c>
      <c r="B10" s="9"/>
      <c r="C10" s="151" t="s">
        <v>24</v>
      </c>
      <c r="D10" s="151"/>
      <c r="E10" s="157">
        <v>16585359</v>
      </c>
      <c r="F10" s="139"/>
      <c r="G10" s="119">
        <v>-316699</v>
      </c>
      <c r="H10" s="139"/>
      <c r="I10" s="119">
        <v>16268660</v>
      </c>
      <c r="J10" s="91"/>
      <c r="K10" s="152"/>
      <c r="L10" s="151"/>
      <c r="M10" s="119">
        <v>16585359</v>
      </c>
      <c r="N10" s="139"/>
      <c r="O10" s="119">
        <v>-1551536</v>
      </c>
      <c r="P10" s="139"/>
      <c r="Q10" s="119">
        <v>15033823</v>
      </c>
      <c r="T10" s="142"/>
      <c r="U10" s="142"/>
    </row>
    <row r="11" spans="1:29" ht="19.5" thickBot="1" x14ac:dyDescent="0.5">
      <c r="A11" s="16" t="s">
        <v>4</v>
      </c>
      <c r="B11" s="17"/>
      <c r="C11" s="153" t="s">
        <v>24</v>
      </c>
      <c r="D11" s="152"/>
      <c r="E11" s="150">
        <f>SUM(E10:E10)</f>
        <v>16585359</v>
      </c>
      <c r="F11" s="154"/>
      <c r="G11" s="150">
        <f>SUM(G10:G10)</f>
        <v>-316699</v>
      </c>
      <c r="H11" s="154"/>
      <c r="I11" s="150">
        <f>SUM(I10:I10)</f>
        <v>16268660</v>
      </c>
      <c r="J11" s="154"/>
      <c r="K11" s="153" t="s">
        <v>24</v>
      </c>
      <c r="L11" s="152"/>
      <c r="M11" s="150">
        <f>SUM(M10:M10)</f>
        <v>16585359</v>
      </c>
      <c r="N11" s="154"/>
      <c r="O11" s="150">
        <v>-1551536</v>
      </c>
      <c r="P11" s="154"/>
      <c r="Q11" s="150">
        <f>SUM(Q10:Q10)</f>
        <v>15033823</v>
      </c>
      <c r="U11" s="142"/>
      <c r="V11" s="142"/>
      <c r="Y11" s="142"/>
    </row>
    <row r="12" spans="1:29" ht="18.75" thickTop="1" x14ac:dyDescent="0.45">
      <c r="U12" s="142"/>
      <c r="V12" s="142"/>
      <c r="AC12" s="142"/>
    </row>
    <row r="13" spans="1:29" x14ac:dyDescent="0.45">
      <c r="U13" s="142"/>
      <c r="V13" s="142"/>
      <c r="AA13" s="142"/>
      <c r="AC13" s="142"/>
    </row>
    <row r="14" spans="1:29" x14ac:dyDescent="0.45">
      <c r="U14" s="142"/>
      <c r="AA14" s="142"/>
      <c r="AC14" s="142"/>
    </row>
    <row r="15" spans="1:29" x14ac:dyDescent="0.45">
      <c r="U15" s="142"/>
      <c r="Z15" s="142"/>
      <c r="AA15" s="142"/>
    </row>
    <row r="16" spans="1:29" x14ac:dyDescent="0.45">
      <c r="U16" s="142"/>
      <c r="V16" s="142"/>
      <c r="Z16" s="142"/>
    </row>
    <row r="17" spans="20:26" x14ac:dyDescent="0.45">
      <c r="T17" s="142"/>
      <c r="U17" s="142"/>
      <c r="V17" s="142"/>
      <c r="Z17" s="142"/>
    </row>
    <row r="18" spans="20:26" x14ac:dyDescent="0.45">
      <c r="T18" s="142"/>
      <c r="U18" s="142"/>
      <c r="V18" s="142"/>
    </row>
    <row r="19" spans="20:26" x14ac:dyDescent="0.45">
      <c r="T19" s="142"/>
      <c r="V19" s="142"/>
    </row>
    <row r="20" spans="20:26" x14ac:dyDescent="0.45">
      <c r="V20" s="142"/>
    </row>
    <row r="21" spans="20:26" x14ac:dyDescent="0.45">
      <c r="V21" s="142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8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"/>
  <sheetViews>
    <sheetView rightToLeft="1" view="pageBreakPreview" zoomScale="80" zoomScaleNormal="100" zoomScaleSheetLayoutView="80" workbookViewId="0">
      <selection activeCell="O13" sqref="O13"/>
    </sheetView>
  </sheetViews>
  <sheetFormatPr defaultRowHeight="15" x14ac:dyDescent="0.2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 x14ac:dyDescent="0.55000000000000004">
      <c r="A1" s="206" t="s">
        <v>138</v>
      </c>
      <c r="B1" s="206"/>
      <c r="C1" s="206"/>
      <c r="D1" s="206"/>
      <c r="E1" s="206"/>
      <c r="F1" s="206"/>
      <c r="G1" s="206"/>
      <c r="H1" s="206"/>
      <c r="I1" s="68"/>
      <c r="J1" s="68"/>
      <c r="K1" s="68"/>
      <c r="L1" s="68"/>
      <c r="M1" s="68"/>
      <c r="N1" s="68"/>
      <c r="O1" s="68"/>
      <c r="P1" s="68"/>
      <c r="Q1" s="68"/>
    </row>
    <row r="2" spans="1:17" ht="21" x14ac:dyDescent="0.55000000000000004">
      <c r="A2" s="206" t="s">
        <v>81</v>
      </c>
      <c r="B2" s="206"/>
      <c r="C2" s="206"/>
      <c r="D2" s="206"/>
      <c r="E2" s="206"/>
      <c r="F2" s="206"/>
      <c r="G2" s="206"/>
      <c r="H2" s="206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55000000000000004">
      <c r="A3" s="206" t="s">
        <v>148</v>
      </c>
      <c r="B3" s="206"/>
      <c r="C3" s="206"/>
      <c r="D3" s="206"/>
      <c r="E3" s="206"/>
      <c r="F3" s="206"/>
      <c r="G3" s="206"/>
      <c r="H3" s="206"/>
      <c r="I3" s="68"/>
      <c r="J3" s="68"/>
      <c r="K3" s="68"/>
      <c r="L3" s="68"/>
      <c r="M3" s="68"/>
      <c r="N3" s="68"/>
      <c r="O3" s="68"/>
      <c r="P3" s="68"/>
      <c r="Q3" s="68"/>
    </row>
    <row r="5" spans="1:17" ht="25.5" x14ac:dyDescent="0.25">
      <c r="A5" s="162" t="s">
        <v>118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7" spans="1:17" ht="30" x14ac:dyDescent="0.25">
      <c r="A7" s="69" t="s">
        <v>87</v>
      </c>
      <c r="B7" s="69" t="s">
        <v>88</v>
      </c>
      <c r="C7" s="69" t="s">
        <v>89</v>
      </c>
      <c r="D7" s="69" t="s">
        <v>90</v>
      </c>
      <c r="E7" s="69" t="s">
        <v>91</v>
      </c>
      <c r="F7" s="70" t="s">
        <v>92</v>
      </c>
      <c r="G7" s="69" t="s">
        <v>93</v>
      </c>
      <c r="H7" s="70" t="s">
        <v>94</v>
      </c>
    </row>
    <row r="8" spans="1:17" ht="17.25" x14ac:dyDescent="0.25">
      <c r="A8" s="208" t="s">
        <v>95</v>
      </c>
      <c r="B8" s="209" t="s">
        <v>96</v>
      </c>
      <c r="C8" s="71" t="s">
        <v>97</v>
      </c>
      <c r="D8" s="71"/>
      <c r="E8" s="71"/>
      <c r="F8" s="71"/>
      <c r="G8" s="71"/>
      <c r="H8" s="71"/>
    </row>
    <row r="9" spans="1:17" ht="17.25" x14ac:dyDescent="0.25">
      <c r="A9" s="208"/>
      <c r="B9" s="209"/>
      <c r="C9" s="71" t="s">
        <v>98</v>
      </c>
      <c r="D9" s="71"/>
      <c r="E9" s="71"/>
      <c r="F9" s="71"/>
      <c r="G9" s="71"/>
      <c r="H9" s="71"/>
    </row>
    <row r="10" spans="1:17" ht="17.25" x14ac:dyDescent="0.25">
      <c r="A10" s="208" t="s">
        <v>95</v>
      </c>
      <c r="B10" s="209" t="s">
        <v>99</v>
      </c>
      <c r="C10" s="71" t="s">
        <v>97</v>
      </c>
      <c r="D10" s="71"/>
      <c r="E10" s="71"/>
      <c r="F10" s="71"/>
      <c r="G10" s="71"/>
      <c r="H10" s="71"/>
    </row>
    <row r="11" spans="1:17" ht="17.25" x14ac:dyDescent="0.25">
      <c r="A11" s="208"/>
      <c r="B11" s="209"/>
      <c r="C11" s="71" t="s">
        <v>100</v>
      </c>
      <c r="D11" s="71"/>
      <c r="E11" s="71"/>
      <c r="F11" s="71"/>
      <c r="G11" s="71"/>
      <c r="H11" s="71"/>
    </row>
    <row r="12" spans="1:17" ht="57" x14ac:dyDescent="0.25">
      <c r="A12" s="72" t="s">
        <v>101</v>
      </c>
      <c r="B12" s="73" t="s">
        <v>102</v>
      </c>
      <c r="C12" s="71" t="s">
        <v>103</v>
      </c>
      <c r="D12" s="71"/>
      <c r="E12" s="71"/>
      <c r="F12" s="71"/>
      <c r="G12" s="71"/>
      <c r="H12" s="71"/>
    </row>
    <row r="13" spans="1:17" ht="17.25" x14ac:dyDescent="0.25">
      <c r="A13" s="208" t="s">
        <v>104</v>
      </c>
      <c r="B13" s="208" t="s">
        <v>104</v>
      </c>
      <c r="C13" s="71" t="s">
        <v>105</v>
      </c>
      <c r="D13" s="71"/>
      <c r="E13" s="71"/>
      <c r="F13" s="71"/>
      <c r="G13" s="71"/>
      <c r="H13" s="71"/>
    </row>
    <row r="14" spans="1:17" ht="17.25" x14ac:dyDescent="0.25">
      <c r="A14" s="208"/>
      <c r="B14" s="208"/>
      <c r="C14" s="71" t="s">
        <v>106</v>
      </c>
      <c r="D14" s="71"/>
      <c r="E14" s="71"/>
      <c r="F14" s="71"/>
      <c r="G14" s="71"/>
      <c r="H14" s="71"/>
    </row>
    <row r="15" spans="1:17" ht="17.25" x14ac:dyDescent="0.25">
      <c r="A15" s="208"/>
      <c r="B15" s="208"/>
      <c r="C15" s="71" t="s">
        <v>107</v>
      </c>
      <c r="D15" s="71"/>
      <c r="E15" s="71"/>
      <c r="F15" s="71"/>
      <c r="G15" s="71"/>
      <c r="H15" s="71"/>
    </row>
    <row r="16" spans="1:17" ht="17.25" x14ac:dyDescent="0.25">
      <c r="A16" s="208"/>
      <c r="B16" s="208"/>
      <c r="C16" s="71" t="s">
        <v>108</v>
      </c>
      <c r="D16" s="71"/>
      <c r="E16" s="71"/>
      <c r="F16" s="71"/>
      <c r="G16" s="71"/>
      <c r="H16" s="71"/>
    </row>
    <row r="18" spans="1:6" ht="17.25" x14ac:dyDescent="0.25">
      <c r="A18" s="207" t="s">
        <v>109</v>
      </c>
      <c r="B18" s="207"/>
      <c r="C18" s="207"/>
      <c r="D18" s="207"/>
      <c r="E18" s="207"/>
      <c r="F18" s="207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rightToLeft="1" view="pageBreakPreview" zoomScaleNormal="100" zoomScaleSheetLayoutView="100" workbookViewId="0">
      <selection activeCell="Q7" sqref="Q7"/>
    </sheetView>
  </sheetViews>
  <sheetFormatPr defaultColWidth="9.140625" defaultRowHeight="15.75" x14ac:dyDescent="0.4"/>
  <cols>
    <col min="1" max="1" width="16.140625" style="6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2" style="6" customWidth="1"/>
    <col min="8" max="8" width="0.5703125" style="6" customWidth="1"/>
    <col min="9" max="9" width="9.140625" style="6" customWidth="1"/>
    <col min="10" max="10" width="0.7109375" style="6" customWidth="1"/>
    <col min="11" max="16384" width="9.140625" style="6"/>
  </cols>
  <sheetData>
    <row r="1" spans="1:11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21" x14ac:dyDescent="0.55000000000000004">
      <c r="A2" s="175" t="s">
        <v>81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1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1" ht="25.5" x14ac:dyDescent="0.4">
      <c r="A4" s="162" t="s">
        <v>119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10" t="s">
        <v>30</v>
      </c>
      <c r="B6" s="210"/>
      <c r="C6" s="211" t="s">
        <v>151</v>
      </c>
      <c r="D6" s="211"/>
      <c r="E6" s="211"/>
      <c r="F6" s="211"/>
      <c r="G6" s="210" t="s">
        <v>152</v>
      </c>
      <c r="H6" s="210"/>
      <c r="I6" s="210"/>
      <c r="J6" s="210"/>
      <c r="K6" s="5"/>
    </row>
    <row r="7" spans="1:11" ht="59.25" customHeight="1" x14ac:dyDescent="0.4">
      <c r="A7" s="40" t="s">
        <v>26</v>
      </c>
      <c r="B7" s="9"/>
      <c r="C7" s="15" t="s">
        <v>27</v>
      </c>
      <c r="D7" s="9"/>
      <c r="E7" s="15" t="s">
        <v>28</v>
      </c>
      <c r="F7" s="33"/>
      <c r="G7" s="15" t="s">
        <v>27</v>
      </c>
      <c r="H7" s="9"/>
      <c r="I7" s="15" t="s">
        <v>28</v>
      </c>
      <c r="J7" s="9"/>
      <c r="K7" s="9"/>
    </row>
    <row r="8" spans="1:11" ht="22.5" customHeight="1" thickBot="1" x14ac:dyDescent="0.45">
      <c r="A8" s="32"/>
      <c r="B8" s="9"/>
      <c r="C8" s="65" t="s">
        <v>84</v>
      </c>
      <c r="D8" s="9"/>
      <c r="E8" s="32"/>
      <c r="F8" s="9"/>
      <c r="G8" s="65" t="s">
        <v>84</v>
      </c>
      <c r="H8" s="9"/>
      <c r="I8" s="32"/>
      <c r="J8" s="9"/>
      <c r="K8" s="9"/>
    </row>
    <row r="9" spans="1:11" ht="32.25" thickBot="1" x14ac:dyDescent="0.45">
      <c r="A9" s="8" t="s">
        <v>208</v>
      </c>
      <c r="B9" s="9"/>
      <c r="C9" s="86">
        <v>8257</v>
      </c>
      <c r="D9" s="5"/>
      <c r="E9" s="123" t="s">
        <v>214</v>
      </c>
      <c r="F9" s="5"/>
      <c r="G9" s="86">
        <v>21388</v>
      </c>
      <c r="H9" s="5"/>
      <c r="I9" s="158" t="s">
        <v>215</v>
      </c>
      <c r="J9" s="9"/>
      <c r="K9" s="9"/>
    </row>
    <row r="10" spans="1:11" ht="16.5" thickBot="1" x14ac:dyDescent="0.45">
      <c r="A10" s="8" t="s">
        <v>4</v>
      </c>
      <c r="B10" s="9"/>
      <c r="C10" s="106">
        <f>SUM(C9:C9)</f>
        <v>8257</v>
      </c>
      <c r="D10" s="9"/>
      <c r="E10" s="12" t="s">
        <v>24</v>
      </c>
      <c r="F10" s="9"/>
      <c r="G10" s="106">
        <f>SUM(G9:G9)</f>
        <v>21388</v>
      </c>
      <c r="H10" s="9"/>
      <c r="I10" s="12" t="s">
        <v>24</v>
      </c>
      <c r="J10" s="9"/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4"/>
  <sheetViews>
    <sheetView rightToLeft="1"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  <col min="11" max="11" width="11.85546875" bestFit="1" customWidth="1"/>
    <col min="14" max="14" width="10.140625" bestFit="1" customWidth="1"/>
    <col min="15" max="15" width="11.140625" bestFit="1" customWidth="1"/>
    <col min="16" max="16" width="10.85546875" bestFit="1" customWidth="1"/>
    <col min="17" max="17" width="11.140625" bestFit="1" customWidth="1"/>
  </cols>
  <sheetData>
    <row r="1" spans="1:17" ht="21" x14ac:dyDescent="0.55000000000000004">
      <c r="A1" s="175" t="s">
        <v>138</v>
      </c>
      <c r="B1" s="175"/>
      <c r="C1" s="175"/>
      <c r="D1" s="175"/>
      <c r="E1" s="175"/>
    </row>
    <row r="2" spans="1:17" ht="21" x14ac:dyDescent="0.55000000000000004">
      <c r="A2" s="175" t="s">
        <v>81</v>
      </c>
      <c r="B2" s="175"/>
      <c r="C2" s="175"/>
      <c r="D2" s="175"/>
      <c r="E2" s="175"/>
    </row>
    <row r="3" spans="1:17" ht="21" x14ac:dyDescent="0.55000000000000004">
      <c r="A3" s="175" t="s">
        <v>148</v>
      </c>
      <c r="B3" s="175"/>
      <c r="C3" s="175"/>
      <c r="D3" s="175"/>
      <c r="E3" s="175"/>
    </row>
    <row r="4" spans="1:17" ht="25.5" x14ac:dyDescent="0.25">
      <c r="A4" s="162" t="s">
        <v>120</v>
      </c>
      <c r="B4" s="162"/>
      <c r="C4" s="162"/>
      <c r="D4" s="162"/>
      <c r="E4" s="162"/>
    </row>
    <row r="5" spans="1:17" ht="32.25" thickBot="1" x14ac:dyDescent="0.3">
      <c r="A5" s="13"/>
      <c r="B5" s="5"/>
      <c r="C5" s="32" t="s">
        <v>153</v>
      </c>
      <c r="D5" s="9"/>
      <c r="E5" s="32" t="s">
        <v>152</v>
      </c>
    </row>
    <row r="6" spans="1:17" ht="16.5" customHeight="1" x14ac:dyDescent="0.25">
      <c r="A6" s="203" t="s">
        <v>42</v>
      </c>
      <c r="B6" s="200"/>
      <c r="C6" s="204" t="s">
        <v>8</v>
      </c>
      <c r="D6" s="15"/>
      <c r="E6" s="204" t="s">
        <v>8</v>
      </c>
    </row>
    <row r="7" spans="1:17" ht="16.5" thickBot="1" x14ac:dyDescent="0.3">
      <c r="A7" s="212"/>
      <c r="B7" s="200"/>
      <c r="C7" s="161"/>
      <c r="D7" s="10"/>
      <c r="E7" s="161"/>
    </row>
    <row r="8" spans="1:17" ht="18.75" x14ac:dyDescent="0.25">
      <c r="A8" s="9" t="s">
        <v>42</v>
      </c>
      <c r="B8" s="9"/>
      <c r="C8" s="89">
        <v>38938156</v>
      </c>
      <c r="D8" s="10"/>
      <c r="E8" s="89">
        <v>303113992</v>
      </c>
    </row>
    <row r="9" spans="1:17" ht="19.5" thickBot="1" x14ac:dyDescent="0.3">
      <c r="A9" s="147" t="s">
        <v>216</v>
      </c>
      <c r="B9" s="17"/>
      <c r="C9" s="105">
        <v>0</v>
      </c>
      <c r="D9" s="17"/>
      <c r="E9" s="105">
        <v>24728077</v>
      </c>
    </row>
    <row r="10" spans="1:17" ht="19.5" thickBot="1" x14ac:dyDescent="0.3">
      <c r="A10" s="16" t="s">
        <v>4</v>
      </c>
      <c r="B10" s="17"/>
      <c r="C10" s="90">
        <f>SUM(C8:C9)</f>
        <v>38938156</v>
      </c>
      <c r="D10" s="17"/>
      <c r="E10" s="90">
        <f>SUM(E8:E9)</f>
        <v>327842069</v>
      </c>
    </row>
    <row r="11" spans="1:17" ht="15.75" thickTop="1" x14ac:dyDescent="0.25"/>
    <row r="13" spans="1:17" x14ac:dyDescent="0.25">
      <c r="Q13" s="100"/>
    </row>
    <row r="14" spans="1:17" x14ac:dyDescent="0.25">
      <c r="Q14" s="100"/>
    </row>
    <row r="15" spans="1:17" x14ac:dyDescent="0.25">
      <c r="Q15" s="100"/>
    </row>
    <row r="17" spans="11:17" x14ac:dyDescent="0.25">
      <c r="K17" s="100"/>
      <c r="N17" s="100"/>
      <c r="O17" s="100"/>
    </row>
    <row r="18" spans="11:17" x14ac:dyDescent="0.25">
      <c r="K18" s="100"/>
      <c r="N18" s="100"/>
      <c r="O18" s="100"/>
    </row>
    <row r="19" spans="11:17" x14ac:dyDescent="0.25">
      <c r="K19" s="100"/>
      <c r="N19" s="100"/>
      <c r="O19" s="100"/>
    </row>
    <row r="22" spans="11:17" x14ac:dyDescent="0.25">
      <c r="P22" s="100"/>
      <c r="Q22" s="100"/>
    </row>
    <row r="23" spans="11:17" x14ac:dyDescent="0.25">
      <c r="O23" s="100"/>
      <c r="P23" s="100"/>
      <c r="Q23" s="100"/>
    </row>
    <row r="24" spans="11:17" x14ac:dyDescent="0.25">
      <c r="P24" s="100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0"/>
  <sheetViews>
    <sheetView rightToLeft="1" view="pageBreakPreview" zoomScale="98" zoomScaleNormal="100" zoomScaleSheetLayoutView="98" workbookViewId="0">
      <selection activeCell="S20" sqref="S20"/>
    </sheetView>
  </sheetViews>
  <sheetFormatPr defaultColWidth="9.140625" defaultRowHeight="12.75" x14ac:dyDescent="0.2"/>
  <cols>
    <col min="1" max="1" width="28.42578125" style="41" customWidth="1"/>
    <col min="2" max="2" width="0.85546875" style="41" customWidth="1"/>
    <col min="3" max="3" width="10.5703125" style="41" customWidth="1"/>
    <col min="4" max="4" width="1" style="41" customWidth="1"/>
    <col min="5" max="5" width="14.7109375" style="41" customWidth="1"/>
    <col min="6" max="6" width="1" style="41" customWidth="1"/>
    <col min="7" max="7" width="9.140625" style="41"/>
    <col min="8" max="8" width="0.85546875" style="41" customWidth="1"/>
    <col min="9" max="9" width="11.140625" style="41" bestFit="1" customWidth="1"/>
    <col min="10" max="10" width="1" style="41" customWidth="1"/>
    <col min="11" max="11" width="12.28515625" style="41" bestFit="1" customWidth="1"/>
    <col min="12" max="12" width="1.140625" style="41" customWidth="1"/>
    <col min="13" max="13" width="11" style="41" customWidth="1"/>
    <col min="14" max="14" width="0.85546875" style="41" customWidth="1"/>
    <col min="15" max="15" width="12.140625" style="41" customWidth="1"/>
    <col min="16" max="16" width="1" style="41" customWidth="1"/>
    <col min="17" max="17" width="12.28515625" style="41" bestFit="1" customWidth="1"/>
    <col min="18" max="18" width="0.7109375" style="41" customWidth="1"/>
    <col min="19" max="19" width="13.7109375" style="41" customWidth="1"/>
    <col min="20" max="22" width="9.140625" style="41"/>
    <col min="23" max="23" width="11.7109375" style="41" bestFit="1" customWidth="1"/>
    <col min="24" max="24" width="12.28515625" style="41" bestFit="1" customWidth="1"/>
    <col min="25" max="16384" width="9.140625" style="41"/>
  </cols>
  <sheetData>
    <row r="1" spans="1:24" ht="21" x14ac:dyDescent="0.55000000000000004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4" ht="21" x14ac:dyDescent="0.55000000000000004">
      <c r="A2" s="163" t="s">
        <v>81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24" ht="21" x14ac:dyDescent="0.55000000000000004">
      <c r="A3" s="163" t="s">
        <v>148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24" ht="25.5" x14ac:dyDescent="0.2">
      <c r="A4" s="162" t="s">
        <v>20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43"/>
      <c r="U4" s="43"/>
      <c r="V4" s="43"/>
    </row>
    <row r="5" spans="1:24" ht="16.5" customHeight="1" thickBot="1" x14ac:dyDescent="0.45">
      <c r="A5" s="6"/>
      <c r="B5" s="6"/>
      <c r="C5" s="177" t="s">
        <v>68</v>
      </c>
      <c r="D5" s="177"/>
      <c r="E5" s="177"/>
      <c r="F5" s="177"/>
      <c r="G5" s="177"/>
      <c r="H5" s="6"/>
      <c r="I5" s="161" t="s">
        <v>151</v>
      </c>
      <c r="J5" s="161"/>
      <c r="K5" s="161"/>
      <c r="L5" s="161"/>
      <c r="M5" s="161"/>
      <c r="N5" s="5"/>
      <c r="O5" s="161" t="s">
        <v>152</v>
      </c>
      <c r="P5" s="161"/>
      <c r="Q5" s="161"/>
      <c r="R5" s="161"/>
      <c r="S5" s="161"/>
      <c r="T5" s="5"/>
      <c r="U5" s="5"/>
      <c r="V5" s="5"/>
    </row>
    <row r="6" spans="1:24" ht="47.25" customHeight="1" thickBot="1" x14ac:dyDescent="0.45">
      <c r="A6" s="51" t="s">
        <v>46</v>
      </c>
      <c r="B6" s="52"/>
      <c r="C6" s="53" t="s">
        <v>62</v>
      </c>
      <c r="D6" s="54"/>
      <c r="E6" s="51" t="s">
        <v>67</v>
      </c>
      <c r="F6" s="52"/>
      <c r="G6" s="51" t="s">
        <v>63</v>
      </c>
      <c r="H6" s="52"/>
      <c r="I6" s="51" t="s">
        <v>64</v>
      </c>
      <c r="J6" s="52"/>
      <c r="K6" s="31" t="s">
        <v>65</v>
      </c>
      <c r="L6" s="52"/>
      <c r="M6" s="51" t="s">
        <v>66</v>
      </c>
      <c r="N6" s="6"/>
      <c r="O6" s="51" t="s">
        <v>64</v>
      </c>
      <c r="P6" s="52"/>
      <c r="Q6" s="55" t="s">
        <v>65</v>
      </c>
      <c r="R6" s="52"/>
      <c r="S6" s="51" t="s">
        <v>66</v>
      </c>
    </row>
    <row r="7" spans="1:24" ht="15.75" x14ac:dyDescent="0.2">
      <c r="A7" s="41" t="s">
        <v>168</v>
      </c>
      <c r="C7" s="10" t="s">
        <v>204</v>
      </c>
      <c r="E7" s="86">
        <v>69687873</v>
      </c>
      <c r="G7" s="86">
        <v>90</v>
      </c>
      <c r="I7" s="86">
        <v>0</v>
      </c>
      <c r="K7" s="91">
        <v>115632109</v>
      </c>
      <c r="M7" s="86">
        <v>115632109</v>
      </c>
      <c r="O7" s="86">
        <v>6271908570</v>
      </c>
      <c r="Q7" s="91">
        <v>-171317956</v>
      </c>
      <c r="S7" s="86">
        <v>6100590614</v>
      </c>
    </row>
    <row r="8" spans="1:24" ht="15.75" x14ac:dyDescent="0.2">
      <c r="A8" s="41" t="s">
        <v>181</v>
      </c>
      <c r="C8" s="10" t="s">
        <v>205</v>
      </c>
      <c r="E8" s="86">
        <v>4276</v>
      </c>
      <c r="G8" s="86">
        <v>600</v>
      </c>
      <c r="I8" s="86">
        <v>0</v>
      </c>
      <c r="K8" s="91">
        <v>0</v>
      </c>
      <c r="M8" s="86">
        <v>0</v>
      </c>
      <c r="O8" s="86">
        <v>2565600</v>
      </c>
      <c r="Q8" s="91">
        <v>0</v>
      </c>
      <c r="S8" s="86">
        <v>2565600</v>
      </c>
    </row>
    <row r="9" spans="1:24" ht="15.75" x14ac:dyDescent="0.2">
      <c r="A9" s="41" t="s">
        <v>158</v>
      </c>
      <c r="C9" s="10" t="s">
        <v>205</v>
      </c>
      <c r="E9" s="86">
        <v>100000</v>
      </c>
      <c r="G9" s="86">
        <v>8700</v>
      </c>
      <c r="I9" s="86">
        <v>0</v>
      </c>
      <c r="K9" s="91">
        <v>0</v>
      </c>
      <c r="M9" s="86">
        <v>0</v>
      </c>
      <c r="O9" s="86">
        <v>870000000</v>
      </c>
      <c r="Q9" s="91">
        <v>0</v>
      </c>
      <c r="S9" s="86">
        <v>870000000</v>
      </c>
    </row>
    <row r="10" spans="1:24" ht="15.75" x14ac:dyDescent="0.2">
      <c r="A10" s="41" t="s">
        <v>175</v>
      </c>
      <c r="C10" s="10" t="s">
        <v>206</v>
      </c>
      <c r="E10" s="86">
        <v>2000000</v>
      </c>
      <c r="G10" s="86">
        <v>40</v>
      </c>
      <c r="I10" s="86">
        <v>0</v>
      </c>
      <c r="K10" s="91">
        <v>1440497</v>
      </c>
      <c r="M10" s="86">
        <v>1440497</v>
      </c>
      <c r="O10" s="86">
        <v>80000000</v>
      </c>
      <c r="Q10" s="91">
        <v>-3107307</v>
      </c>
      <c r="S10" s="86">
        <v>76892693</v>
      </c>
    </row>
    <row r="11" spans="1:24" ht="16.5" thickBot="1" x14ac:dyDescent="0.25">
      <c r="A11" s="41" t="s">
        <v>186</v>
      </c>
      <c r="C11" s="10" t="s">
        <v>207</v>
      </c>
      <c r="E11" s="86">
        <v>866</v>
      </c>
      <c r="G11" s="86">
        <v>530</v>
      </c>
      <c r="I11" s="107">
        <v>458980</v>
      </c>
      <c r="K11" s="99">
        <v>-29146</v>
      </c>
      <c r="M11" s="107">
        <v>429834</v>
      </c>
      <c r="O11" s="107">
        <v>458980</v>
      </c>
      <c r="Q11" s="99">
        <v>-29146</v>
      </c>
      <c r="S11" s="107">
        <v>429834</v>
      </c>
    </row>
    <row r="12" spans="1:24" ht="16.5" thickBot="1" x14ac:dyDescent="0.25">
      <c r="A12" s="41" t="s">
        <v>4</v>
      </c>
      <c r="I12" s="87">
        <f>SUM(I7:I11)</f>
        <v>458980</v>
      </c>
      <c r="K12" s="92">
        <f>SUM(K7:K11)</f>
        <v>117043460</v>
      </c>
      <c r="M12" s="87">
        <f>SUM(M7:M11)</f>
        <v>117502440</v>
      </c>
      <c r="O12" s="87">
        <f>SUM(O7:O11)</f>
        <v>7224933150</v>
      </c>
      <c r="Q12" s="92">
        <f>SUM(Q7:Q11)</f>
        <v>-174454409</v>
      </c>
      <c r="S12" s="87">
        <f>SUM(S7:S11)</f>
        <v>7050478741</v>
      </c>
      <c r="X12" s="156"/>
    </row>
    <row r="13" spans="1:24" ht="13.5" thickTop="1" x14ac:dyDescent="0.2"/>
    <row r="14" spans="1:24" x14ac:dyDescent="0.2">
      <c r="X14" s="155"/>
    </row>
    <row r="16" spans="1:24" x14ac:dyDescent="0.2">
      <c r="X16" s="155"/>
    </row>
    <row r="18" spans="23:24" x14ac:dyDescent="0.2">
      <c r="X18" s="155"/>
    </row>
    <row r="23" spans="23:24" x14ac:dyDescent="0.2">
      <c r="X23" s="155"/>
    </row>
    <row r="24" spans="23:24" x14ac:dyDescent="0.2">
      <c r="W24" s="155"/>
      <c r="X24" s="155"/>
    </row>
    <row r="30" spans="23:24" x14ac:dyDescent="0.2">
      <c r="W30" s="156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8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rightToLeft="1" view="pageBreakPreview" zoomScale="106" zoomScaleNormal="100" zoomScaleSheetLayoutView="106" workbookViewId="0">
      <selection activeCell="G8" sqref="G8"/>
    </sheetView>
  </sheetViews>
  <sheetFormatPr defaultColWidth="9.140625" defaultRowHeight="12.75" x14ac:dyDescent="0.25"/>
  <cols>
    <col min="1" max="1" width="15" style="78" customWidth="1"/>
    <col min="2" max="2" width="0.85546875" style="78" customWidth="1"/>
    <col min="3" max="3" width="10.5703125" style="78" customWidth="1"/>
    <col min="4" max="4" width="1" style="78" customWidth="1"/>
    <col min="5" max="5" width="14.7109375" style="78" customWidth="1"/>
    <col min="6" max="6" width="1" style="78" customWidth="1"/>
    <col min="7" max="7" width="9.140625" style="78"/>
    <col min="8" max="8" width="0.85546875" style="78" customWidth="1"/>
    <col min="9" max="9" width="19.7109375" style="78" customWidth="1"/>
    <col min="10" max="10" width="1" style="78" customWidth="1"/>
    <col min="11" max="11" width="18.5703125" style="78" customWidth="1"/>
    <col min="12" max="16384" width="9.140625" style="78"/>
  </cols>
  <sheetData>
    <row r="1" spans="1:15" ht="21" x14ac:dyDescent="0.25">
      <c r="A1" s="199" t="s">
        <v>138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79"/>
    </row>
    <row r="2" spans="1:15" ht="21" x14ac:dyDescent="0.25">
      <c r="A2" s="199" t="s">
        <v>81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79"/>
    </row>
    <row r="3" spans="1:15" ht="21" x14ac:dyDescent="0.25">
      <c r="A3" s="199" t="s">
        <v>148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79"/>
    </row>
    <row r="4" spans="1:15" ht="25.5" x14ac:dyDescent="0.25">
      <c r="A4" s="162" t="s">
        <v>122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43"/>
      <c r="M4" s="43"/>
      <c r="N4" s="43"/>
      <c r="O4" s="43"/>
    </row>
    <row r="5" spans="1:15" ht="32.25" thickBot="1" x14ac:dyDescent="0.3">
      <c r="A5" s="80"/>
      <c r="B5" s="80"/>
      <c r="C5" s="80"/>
      <c r="D5" s="80"/>
      <c r="E5" s="80"/>
      <c r="F5" s="80"/>
      <c r="G5" s="80"/>
      <c r="H5" s="80"/>
      <c r="I5" s="32" t="s">
        <v>151</v>
      </c>
      <c r="J5" s="13"/>
      <c r="K5" s="32" t="s">
        <v>152</v>
      </c>
      <c r="L5" s="15"/>
    </row>
    <row r="6" spans="1:15" ht="47.25" customHeight="1" thickBot="1" x14ac:dyDescent="0.3">
      <c r="A6" s="31" t="s">
        <v>126</v>
      </c>
      <c r="B6" s="77"/>
      <c r="C6" s="31" t="s">
        <v>127</v>
      </c>
      <c r="D6" s="77"/>
      <c r="E6" s="31" t="s">
        <v>131</v>
      </c>
      <c r="F6" s="77"/>
      <c r="G6" s="31" t="s">
        <v>128</v>
      </c>
      <c r="H6" s="77"/>
      <c r="I6" s="31" t="s">
        <v>132</v>
      </c>
      <c r="J6" s="77"/>
      <c r="K6" s="31" t="s">
        <v>132</v>
      </c>
    </row>
    <row r="7" spans="1:15" ht="15.75" x14ac:dyDescent="0.25">
      <c r="A7" s="78" t="s">
        <v>134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5" thickBot="1" x14ac:dyDescent="0.3">
      <c r="A8" s="78" t="s">
        <v>134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5" thickBot="1" x14ac:dyDescent="0.3">
      <c r="I9" s="12" t="s">
        <v>24</v>
      </c>
      <c r="K9" s="12" t="s">
        <v>24</v>
      </c>
    </row>
    <row r="10" spans="1:15" ht="13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"/>
  <sheetViews>
    <sheetView rightToLeft="1" workbookViewId="0">
      <selection activeCell="F23" sqref="F23"/>
    </sheetView>
  </sheetViews>
  <sheetFormatPr defaultRowHeight="15" x14ac:dyDescent="0.25"/>
  <cols>
    <col min="1" max="1" width="31.140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9" max="9" width="0.85546875" customWidth="1"/>
    <col min="11" max="11" width="0.7109375" customWidth="1"/>
    <col min="13" max="13" width="0.7109375" customWidth="1"/>
    <col min="15" max="15" width="0.5703125" customWidth="1"/>
    <col min="17" max="17" width="0.5703125" customWidth="1"/>
  </cols>
  <sheetData>
    <row r="1" spans="1:18" ht="19.5" x14ac:dyDescent="0.5">
      <c r="A1" s="213" t="s">
        <v>138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ht="19.5" x14ac:dyDescent="0.5">
      <c r="A2" s="213" t="s">
        <v>81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18" ht="19.5" x14ac:dyDescent="0.5">
      <c r="A3" s="213" t="s">
        <v>154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18" ht="25.5" x14ac:dyDescent="0.25">
      <c r="A4" s="162" t="s">
        <v>135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</row>
    <row r="5" spans="1:18" ht="16.5" customHeight="1" thickBot="1" x14ac:dyDescent="0.5">
      <c r="A5" s="46"/>
      <c r="B5" s="160"/>
      <c r="C5" s="160"/>
      <c r="D5" s="160"/>
      <c r="E5" s="160"/>
      <c r="F5" s="160"/>
      <c r="G5" s="14"/>
      <c r="H5" s="161" t="s">
        <v>151</v>
      </c>
      <c r="I5" s="161"/>
      <c r="J5" s="161"/>
      <c r="K5" s="161"/>
      <c r="L5" s="161"/>
      <c r="M5" s="14"/>
      <c r="N5" s="161" t="s">
        <v>152</v>
      </c>
      <c r="O5" s="161"/>
      <c r="P5" s="161"/>
      <c r="Q5" s="161"/>
      <c r="R5" s="161"/>
    </row>
    <row r="6" spans="1:18" ht="38.25" customHeight="1" thickBot="1" x14ac:dyDescent="0.5">
      <c r="A6" s="14" t="s">
        <v>60</v>
      </c>
      <c r="B6" s="56" t="s">
        <v>69</v>
      </c>
      <c r="C6" s="57"/>
      <c r="D6" s="56" t="s">
        <v>35</v>
      </c>
      <c r="E6" s="57"/>
      <c r="F6" s="56" t="s">
        <v>57</v>
      </c>
      <c r="G6" s="57"/>
      <c r="H6" s="56" t="s">
        <v>82</v>
      </c>
      <c r="I6" s="57"/>
      <c r="J6" s="56" t="s">
        <v>65</v>
      </c>
      <c r="K6" s="57"/>
      <c r="L6" s="56" t="s">
        <v>70</v>
      </c>
      <c r="M6" s="14"/>
      <c r="N6" s="56" t="s">
        <v>82</v>
      </c>
      <c r="O6" s="57"/>
      <c r="P6" s="56" t="s">
        <v>65</v>
      </c>
      <c r="Q6" s="57"/>
      <c r="R6" s="56" t="s">
        <v>70</v>
      </c>
    </row>
    <row r="7" spans="1:18" ht="18.75" thickBot="1" x14ac:dyDescent="0.5">
      <c r="A7" s="14" t="s">
        <v>208</v>
      </c>
      <c r="B7" s="10" t="s">
        <v>150</v>
      </c>
      <c r="C7" s="14"/>
      <c r="D7" s="10"/>
      <c r="E7" s="14"/>
      <c r="F7" s="10"/>
      <c r="G7" s="14"/>
      <c r="H7" s="124">
        <v>8257</v>
      </c>
      <c r="I7" s="14"/>
      <c r="J7" s="86"/>
      <c r="K7" s="124"/>
      <c r="L7" s="124">
        <v>8257</v>
      </c>
      <c r="M7" s="124"/>
      <c r="N7" s="124">
        <v>21388</v>
      </c>
      <c r="O7" s="124"/>
      <c r="P7" s="124"/>
      <c r="Q7" s="124"/>
      <c r="R7" s="124">
        <v>21388</v>
      </c>
    </row>
    <row r="8" spans="1:18" ht="18.75" thickBot="1" x14ac:dyDescent="0.5">
      <c r="A8" s="14" t="s">
        <v>4</v>
      </c>
      <c r="B8" s="14"/>
      <c r="C8" s="14"/>
      <c r="D8" s="14"/>
      <c r="E8" s="14"/>
      <c r="F8" s="14"/>
      <c r="G8" s="14"/>
      <c r="H8" s="106">
        <f>SUM(H7:H7)</f>
        <v>8257</v>
      </c>
      <c r="I8" s="14"/>
      <c r="J8" s="12" t="s">
        <v>24</v>
      </c>
      <c r="K8" s="14"/>
      <c r="L8" s="106">
        <f>SUM(L7:L7)</f>
        <v>8257</v>
      </c>
      <c r="M8" s="14"/>
      <c r="N8" s="106">
        <f>SUM(N7:N7)</f>
        <v>21388</v>
      </c>
      <c r="O8" s="14"/>
      <c r="P8" s="12" t="s">
        <v>24</v>
      </c>
      <c r="Q8" s="14"/>
      <c r="R8" s="106">
        <f>SUM(R7:R7)</f>
        <v>21388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"/>
  <sheetViews>
    <sheetView rightToLeft="1" workbookViewId="0">
      <selection activeCell="U21" sqref="U21"/>
    </sheetView>
  </sheetViews>
  <sheetFormatPr defaultRowHeight="15" x14ac:dyDescent="0.25"/>
  <cols>
    <col min="1" max="1" width="31.140625" bestFit="1" customWidth="1"/>
    <col min="3" max="3" width="0.85546875" customWidth="1"/>
    <col min="5" max="5" width="0.7109375" customWidth="1"/>
    <col min="7" max="7" width="0.7109375" customWidth="1"/>
    <col min="9" max="9" width="0.5703125" customWidth="1"/>
    <col min="11" max="11" width="0.5703125" customWidth="1"/>
  </cols>
  <sheetData>
    <row r="1" spans="1:12" ht="19.5" x14ac:dyDescent="0.5">
      <c r="A1" s="213" t="s">
        <v>138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9.5" x14ac:dyDescent="0.5">
      <c r="A2" s="213" t="s">
        <v>81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ht="19.5" x14ac:dyDescent="0.5">
      <c r="A3" s="213" t="s">
        <v>148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25.5" x14ac:dyDescent="0.25">
      <c r="A4" s="162" t="s">
        <v>136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12" ht="16.5" customHeight="1" thickBot="1" x14ac:dyDescent="0.5">
      <c r="A5" s="46"/>
      <c r="B5" s="161" t="s">
        <v>151</v>
      </c>
      <c r="C5" s="161"/>
      <c r="D5" s="161"/>
      <c r="E5" s="161"/>
      <c r="F5" s="161"/>
      <c r="G5" s="14"/>
      <c r="H5" s="161" t="s">
        <v>152</v>
      </c>
      <c r="I5" s="161"/>
      <c r="J5" s="161"/>
      <c r="K5" s="161"/>
      <c r="L5" s="161"/>
    </row>
    <row r="6" spans="1:12" ht="38.25" customHeight="1" thickBot="1" x14ac:dyDescent="0.5">
      <c r="A6" s="14" t="s">
        <v>60</v>
      </c>
      <c r="B6" s="56" t="s">
        <v>82</v>
      </c>
      <c r="C6" s="50"/>
      <c r="D6" s="56" t="s">
        <v>65</v>
      </c>
      <c r="E6" s="50"/>
      <c r="F6" s="56" t="s">
        <v>70</v>
      </c>
      <c r="G6" s="149"/>
      <c r="H6" s="56" t="s">
        <v>82</v>
      </c>
      <c r="I6" s="50"/>
      <c r="J6" s="56" t="s">
        <v>65</v>
      </c>
      <c r="K6" s="50"/>
      <c r="L6" s="56" t="s">
        <v>70</v>
      </c>
    </row>
    <row r="7" spans="1:12" ht="31.5" customHeight="1" x14ac:dyDescent="0.45">
      <c r="A7" s="14" t="s">
        <v>208</v>
      </c>
      <c r="B7" s="86">
        <v>8257</v>
      </c>
      <c r="C7" s="57"/>
      <c r="D7" s="57"/>
      <c r="E7" s="57"/>
      <c r="F7" s="86">
        <v>8257</v>
      </c>
      <c r="G7" s="14"/>
      <c r="H7" s="86">
        <v>21388</v>
      </c>
      <c r="I7" s="57"/>
      <c r="J7" s="57"/>
      <c r="K7" s="57"/>
      <c r="L7" s="86">
        <v>21388</v>
      </c>
    </row>
    <row r="8" spans="1:12" ht="18.75" thickBot="1" x14ac:dyDescent="0.5">
      <c r="A8" s="14" t="s">
        <v>4</v>
      </c>
      <c r="B8" s="87">
        <f>SUM(B7:B7)</f>
        <v>8257</v>
      </c>
      <c r="C8" s="14"/>
      <c r="D8" s="12" t="s">
        <v>24</v>
      </c>
      <c r="E8" s="14"/>
      <c r="F8" s="87">
        <f>SUM(F7:F7)</f>
        <v>8257</v>
      </c>
      <c r="G8" s="14"/>
      <c r="H8" s="87">
        <f>SUM(H7:H7)</f>
        <v>21388</v>
      </c>
      <c r="I8" s="14"/>
      <c r="J8" s="12" t="s">
        <v>24</v>
      </c>
      <c r="K8" s="14"/>
      <c r="L8" s="87">
        <f>SUM(L7:L7)</f>
        <v>21388</v>
      </c>
    </row>
    <row r="9" spans="1:12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6"/>
  <sheetViews>
    <sheetView rightToLeft="1" workbookViewId="0">
      <selection activeCell="S22" sqref="S22"/>
    </sheetView>
  </sheetViews>
  <sheetFormatPr defaultRowHeight="15" x14ac:dyDescent="0.25"/>
  <cols>
    <col min="1" max="1" width="31" bestFit="1" customWidth="1"/>
    <col min="3" max="3" width="0.85546875" customWidth="1"/>
    <col min="4" max="4" width="12.28515625" customWidth="1"/>
    <col min="5" max="5" width="0.5703125" customWidth="1"/>
    <col min="6" max="6" width="13.85546875" customWidth="1"/>
    <col min="7" max="7" width="0.85546875" customWidth="1"/>
    <col min="8" max="8" width="11.85546875" customWidth="1"/>
    <col min="9" max="9" width="0.5703125" customWidth="1"/>
    <col min="10" max="10" width="9.140625" customWidth="1"/>
    <col min="11" max="11" width="0.42578125" customWidth="1"/>
    <col min="12" max="12" width="12.7109375" customWidth="1"/>
    <col min="13" max="13" width="0.42578125" customWidth="1"/>
    <col min="14" max="14" width="16" customWidth="1"/>
    <col min="15" max="15" width="0.5703125" customWidth="1"/>
    <col min="16" max="16" width="12.7109375" customWidth="1"/>
    <col min="17" max="18" width="13.85546875" bestFit="1" customWidth="1"/>
    <col min="19" max="19" width="12.7109375" bestFit="1" customWidth="1"/>
    <col min="21" max="21" width="11.140625" bestFit="1" customWidth="1"/>
    <col min="24" max="24" width="10.140625" bestFit="1" customWidth="1"/>
    <col min="25" max="25" width="11.140625" bestFit="1" customWidth="1"/>
  </cols>
  <sheetData>
    <row r="1" spans="1:20" ht="21" x14ac:dyDescent="0.55000000000000004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20" ht="21" x14ac:dyDescent="0.55000000000000004">
      <c r="A2" s="163" t="s">
        <v>81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20" ht="21" x14ac:dyDescent="0.55000000000000004">
      <c r="A3" s="163" t="s">
        <v>155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20" ht="25.5" x14ac:dyDescent="0.25">
      <c r="A4" s="162" t="s">
        <v>77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20" ht="16.5" customHeight="1" thickBot="1" x14ac:dyDescent="0.6">
      <c r="A5" s="60"/>
      <c r="B5" s="217" t="s">
        <v>151</v>
      </c>
      <c r="C5" s="217"/>
      <c r="D5" s="217"/>
      <c r="E5" s="217"/>
      <c r="F5" s="217"/>
      <c r="G5" s="217"/>
      <c r="H5" s="217"/>
      <c r="I5" s="60"/>
      <c r="J5" s="217" t="s">
        <v>152</v>
      </c>
      <c r="K5" s="217"/>
      <c r="L5" s="217"/>
      <c r="M5" s="217"/>
      <c r="N5" s="217"/>
      <c r="O5" s="217"/>
      <c r="P5" s="217"/>
    </row>
    <row r="6" spans="1:20" ht="39.75" thickBot="1" x14ac:dyDescent="0.6">
      <c r="A6" s="61" t="s">
        <v>60</v>
      </c>
      <c r="B6" s="62" t="s">
        <v>5</v>
      </c>
      <c r="C6" s="61"/>
      <c r="D6" s="63" t="s">
        <v>75</v>
      </c>
      <c r="E6" s="61"/>
      <c r="F6" s="62" t="s">
        <v>72</v>
      </c>
      <c r="G6" s="61"/>
      <c r="H6" s="64" t="s">
        <v>76</v>
      </c>
      <c r="I6" s="60"/>
      <c r="J6" s="62" t="s">
        <v>5</v>
      </c>
      <c r="K6" s="61"/>
      <c r="L6" s="63" t="s">
        <v>33</v>
      </c>
      <c r="M6" s="61"/>
      <c r="N6" s="62" t="s">
        <v>72</v>
      </c>
      <c r="O6" s="61"/>
      <c r="P6" s="64" t="s">
        <v>76</v>
      </c>
    </row>
    <row r="7" spans="1:20" ht="19.5" x14ac:dyDescent="0.55000000000000004">
      <c r="A7" s="60" t="s">
        <v>188</v>
      </c>
      <c r="B7" s="125">
        <v>0</v>
      </c>
      <c r="C7" s="60"/>
      <c r="D7" s="125">
        <v>0</v>
      </c>
      <c r="E7" s="60"/>
      <c r="F7" s="126">
        <v>0</v>
      </c>
      <c r="G7" s="60"/>
      <c r="H7" s="125">
        <v>0</v>
      </c>
      <c r="I7" s="60"/>
      <c r="J7" s="125">
        <v>48750</v>
      </c>
      <c r="K7" s="60"/>
      <c r="L7" s="125">
        <v>1823727302</v>
      </c>
      <c r="M7" s="60"/>
      <c r="N7" s="126">
        <v>-1436682927</v>
      </c>
      <c r="O7" s="60"/>
      <c r="P7" s="125">
        <v>387044375</v>
      </c>
      <c r="Q7" s="100"/>
      <c r="R7" s="100"/>
      <c r="S7" s="100"/>
      <c r="T7" s="100"/>
    </row>
    <row r="8" spans="1:20" ht="19.5" x14ac:dyDescent="0.55000000000000004">
      <c r="A8" s="60" t="s">
        <v>172</v>
      </c>
      <c r="B8" s="125">
        <v>0</v>
      </c>
      <c r="C8" s="60"/>
      <c r="D8" s="125">
        <v>0</v>
      </c>
      <c r="E8" s="60"/>
      <c r="F8" s="126">
        <v>0</v>
      </c>
      <c r="G8" s="60"/>
      <c r="H8" s="125">
        <v>0</v>
      </c>
      <c r="I8" s="60"/>
      <c r="J8" s="125">
        <v>312417</v>
      </c>
      <c r="K8" s="60"/>
      <c r="L8" s="125">
        <v>4713819526</v>
      </c>
      <c r="M8" s="60"/>
      <c r="N8" s="126">
        <v>-4935432644</v>
      </c>
      <c r="O8" s="60"/>
      <c r="P8" s="125">
        <v>-221613118</v>
      </c>
      <c r="Q8" s="100"/>
      <c r="R8" s="100"/>
      <c r="S8" s="100"/>
      <c r="T8" s="100"/>
    </row>
    <row r="9" spans="1:20" ht="19.5" x14ac:dyDescent="0.55000000000000004">
      <c r="A9" s="60" t="s">
        <v>209</v>
      </c>
      <c r="B9" s="125">
        <v>0</v>
      </c>
      <c r="C9" s="60"/>
      <c r="D9" s="125">
        <v>0</v>
      </c>
      <c r="E9" s="60"/>
      <c r="F9" s="126">
        <v>0</v>
      </c>
      <c r="G9" s="60"/>
      <c r="H9" s="125">
        <v>0</v>
      </c>
      <c r="I9" s="60"/>
      <c r="J9" s="125">
        <v>325</v>
      </c>
      <c r="K9" s="60"/>
      <c r="L9" s="125">
        <v>3066838</v>
      </c>
      <c r="M9" s="60"/>
      <c r="N9" s="126">
        <v>-2342039</v>
      </c>
      <c r="O9" s="60"/>
      <c r="P9" s="125">
        <v>724799</v>
      </c>
      <c r="Q9" s="100"/>
      <c r="R9" s="100"/>
      <c r="S9" s="100"/>
      <c r="T9" s="100"/>
    </row>
    <row r="10" spans="1:20" ht="19.5" x14ac:dyDescent="0.55000000000000004">
      <c r="A10" s="60" t="s">
        <v>210</v>
      </c>
      <c r="B10" s="125">
        <v>0</v>
      </c>
      <c r="C10" s="60"/>
      <c r="D10" s="125">
        <v>0</v>
      </c>
      <c r="E10" s="60"/>
      <c r="F10" s="126">
        <v>0</v>
      </c>
      <c r="G10" s="60"/>
      <c r="H10" s="125">
        <v>0</v>
      </c>
      <c r="I10" s="60"/>
      <c r="J10" s="125">
        <v>750000</v>
      </c>
      <c r="K10" s="60"/>
      <c r="L10" s="125">
        <v>3314821150</v>
      </c>
      <c r="M10" s="60"/>
      <c r="N10" s="126">
        <v>-3296817075</v>
      </c>
      <c r="O10" s="60"/>
      <c r="P10" s="125">
        <v>18004075</v>
      </c>
      <c r="Q10" s="100"/>
      <c r="R10" s="100"/>
      <c r="S10" s="100"/>
      <c r="T10" s="100"/>
    </row>
    <row r="11" spans="1:20" ht="19.5" x14ac:dyDescent="0.55000000000000004">
      <c r="A11" s="60" t="s">
        <v>211</v>
      </c>
      <c r="B11" s="125">
        <v>0</v>
      </c>
      <c r="C11" s="60"/>
      <c r="D11" s="125">
        <v>0</v>
      </c>
      <c r="E11" s="60"/>
      <c r="F11" s="126">
        <v>0</v>
      </c>
      <c r="G11" s="60"/>
      <c r="H11" s="125">
        <v>0</v>
      </c>
      <c r="I11" s="60"/>
      <c r="J11" s="125">
        <v>200455</v>
      </c>
      <c r="K11" s="60"/>
      <c r="L11" s="125">
        <v>10541990593</v>
      </c>
      <c r="M11" s="60"/>
      <c r="N11" s="126">
        <v>-8744295400</v>
      </c>
      <c r="O11" s="60"/>
      <c r="P11" s="125">
        <v>1797695193</v>
      </c>
      <c r="Q11" s="100"/>
      <c r="R11" s="100"/>
      <c r="S11" s="100"/>
      <c r="T11" s="100"/>
    </row>
    <row r="12" spans="1:20" ht="19.5" x14ac:dyDescent="0.55000000000000004">
      <c r="A12" s="60" t="s">
        <v>182</v>
      </c>
      <c r="B12" s="125">
        <v>0</v>
      </c>
      <c r="C12" s="60"/>
      <c r="D12" s="125">
        <v>0</v>
      </c>
      <c r="E12" s="60"/>
      <c r="F12" s="126">
        <v>0</v>
      </c>
      <c r="G12" s="60"/>
      <c r="H12" s="125">
        <v>0</v>
      </c>
      <c r="I12" s="60"/>
      <c r="J12" s="125">
        <v>293616</v>
      </c>
      <c r="K12" s="60"/>
      <c r="L12" s="125">
        <v>1286327271</v>
      </c>
      <c r="M12" s="60"/>
      <c r="N12" s="126">
        <v>-1232686400</v>
      </c>
      <c r="O12" s="60"/>
      <c r="P12" s="125">
        <v>53640871</v>
      </c>
      <c r="Q12" s="100"/>
      <c r="R12" s="100"/>
      <c r="S12" s="100"/>
      <c r="T12" s="100"/>
    </row>
    <row r="13" spans="1:20" ht="19.5" x14ac:dyDescent="0.55000000000000004">
      <c r="A13" s="60" t="s">
        <v>212</v>
      </c>
      <c r="B13" s="125">
        <v>0</v>
      </c>
      <c r="C13" s="60"/>
      <c r="D13" s="125">
        <v>0</v>
      </c>
      <c r="E13" s="60"/>
      <c r="F13" s="126">
        <v>0</v>
      </c>
      <c r="G13" s="60"/>
      <c r="H13" s="125">
        <v>0</v>
      </c>
      <c r="I13" s="60"/>
      <c r="J13" s="125">
        <v>35200000</v>
      </c>
      <c r="K13" s="60"/>
      <c r="L13" s="125">
        <v>23069087417</v>
      </c>
      <c r="M13" s="60"/>
      <c r="N13" s="126">
        <v>-23296911969</v>
      </c>
      <c r="O13" s="60"/>
      <c r="P13" s="125">
        <v>-227824552</v>
      </c>
      <c r="Q13" s="100"/>
      <c r="R13" s="100"/>
      <c r="S13" s="100"/>
      <c r="T13" s="100"/>
    </row>
    <row r="14" spans="1:20" ht="19.5" x14ac:dyDescent="0.55000000000000004">
      <c r="A14" s="60" t="s">
        <v>169</v>
      </c>
      <c r="B14" s="125">
        <v>0</v>
      </c>
      <c r="C14" s="60"/>
      <c r="D14" s="125">
        <v>0</v>
      </c>
      <c r="E14" s="60"/>
      <c r="F14" s="126">
        <v>0</v>
      </c>
      <c r="G14" s="60"/>
      <c r="H14" s="125">
        <v>0</v>
      </c>
      <c r="I14" s="60"/>
      <c r="J14" s="125">
        <v>2216666</v>
      </c>
      <c r="K14" s="60"/>
      <c r="L14" s="125">
        <v>3272734439</v>
      </c>
      <c r="M14" s="60"/>
      <c r="N14" s="126">
        <v>-3374080817</v>
      </c>
      <c r="O14" s="60"/>
      <c r="P14" s="125">
        <v>-101346378</v>
      </c>
      <c r="Q14" s="100"/>
      <c r="R14" s="100"/>
      <c r="S14" s="100"/>
      <c r="T14" s="100"/>
    </row>
    <row r="15" spans="1:20" ht="19.5" x14ac:dyDescent="0.55000000000000004">
      <c r="A15" s="60" t="s">
        <v>167</v>
      </c>
      <c r="B15" s="125">
        <v>0</v>
      </c>
      <c r="C15" s="60"/>
      <c r="D15" s="125">
        <v>0</v>
      </c>
      <c r="E15" s="60"/>
      <c r="F15" s="126">
        <v>0</v>
      </c>
      <c r="G15" s="60"/>
      <c r="H15" s="125">
        <v>0</v>
      </c>
      <c r="I15" s="60"/>
      <c r="J15" s="125">
        <v>135000</v>
      </c>
      <c r="K15" s="60"/>
      <c r="L15" s="125">
        <v>1642306112</v>
      </c>
      <c r="M15" s="60"/>
      <c r="N15" s="126">
        <v>-1552555256</v>
      </c>
      <c r="O15" s="60"/>
      <c r="P15" s="125">
        <v>89750856</v>
      </c>
      <c r="Q15" s="100"/>
      <c r="R15" s="100"/>
      <c r="S15" s="100"/>
      <c r="T15" s="100"/>
    </row>
    <row r="16" spans="1:20" ht="19.5" x14ac:dyDescent="0.55000000000000004">
      <c r="A16" s="60" t="s">
        <v>213</v>
      </c>
      <c r="B16" s="125">
        <v>0</v>
      </c>
      <c r="C16" s="60"/>
      <c r="D16" s="125">
        <v>0</v>
      </c>
      <c r="E16" s="60"/>
      <c r="F16" s="126">
        <v>0</v>
      </c>
      <c r="G16" s="60"/>
      <c r="H16" s="125">
        <v>0</v>
      </c>
      <c r="I16" s="60"/>
      <c r="J16" s="125">
        <v>335</v>
      </c>
      <c r="K16" s="60"/>
      <c r="L16" s="125">
        <v>2102322</v>
      </c>
      <c r="M16" s="60"/>
      <c r="N16" s="126">
        <v>-2054299</v>
      </c>
      <c r="O16" s="60"/>
      <c r="P16" s="125">
        <v>48023</v>
      </c>
      <c r="Q16" s="100"/>
      <c r="R16" s="100"/>
      <c r="S16" s="100"/>
      <c r="T16" s="100"/>
    </row>
    <row r="17" spans="1:20" ht="20.25" thickBot="1" x14ac:dyDescent="0.6">
      <c r="A17" s="60" t="s">
        <v>189</v>
      </c>
      <c r="B17" s="125">
        <v>1000</v>
      </c>
      <c r="C17" s="60"/>
      <c r="D17" s="125">
        <v>594506561</v>
      </c>
      <c r="E17" s="60"/>
      <c r="F17" s="126">
        <v>-594823260</v>
      </c>
      <c r="G17" s="60"/>
      <c r="H17" s="125">
        <v>-316699</v>
      </c>
      <c r="I17" s="60"/>
      <c r="J17" s="125">
        <v>2000</v>
      </c>
      <c r="K17" s="60"/>
      <c r="L17" s="125">
        <v>1170575461</v>
      </c>
      <c r="M17" s="60"/>
      <c r="N17" s="126">
        <v>-1172126997</v>
      </c>
      <c r="O17" s="60"/>
      <c r="P17" s="125">
        <v>-1551536</v>
      </c>
      <c r="Q17" s="100"/>
      <c r="R17" s="100"/>
      <c r="S17" s="100"/>
      <c r="T17" s="100"/>
    </row>
    <row r="18" spans="1:20" ht="20.25" thickBot="1" x14ac:dyDescent="0.6">
      <c r="A18" s="60" t="s">
        <v>4</v>
      </c>
      <c r="B18" s="127" t="s">
        <v>24</v>
      </c>
      <c r="C18" s="60"/>
      <c r="D18" s="128">
        <f>SUM(D7:D17)</f>
        <v>594506561</v>
      </c>
      <c r="E18" s="60"/>
      <c r="F18" s="129">
        <f>SUM(F7:F17)</f>
        <v>-594823260</v>
      </c>
      <c r="G18" s="60"/>
      <c r="H18" s="128">
        <f>SUM(H7:H17)</f>
        <v>-316699</v>
      </c>
      <c r="I18" s="60"/>
      <c r="J18" s="127" t="s">
        <v>24</v>
      </c>
      <c r="K18" s="60"/>
      <c r="L18" s="128">
        <f>SUM(L7:L17)</f>
        <v>50840558431</v>
      </c>
      <c r="M18" s="60"/>
      <c r="N18" s="129">
        <f>SUM(N7:N17)</f>
        <v>-49045985823</v>
      </c>
      <c r="O18" s="60"/>
      <c r="P18" s="128">
        <f>SUM(P7:P17)</f>
        <v>1794572608</v>
      </c>
      <c r="Q18" s="100"/>
      <c r="S18" s="100"/>
    </row>
    <row r="19" spans="1:20" ht="15.75" thickTop="1" x14ac:dyDescent="0.25"/>
    <row r="26" spans="1:20" ht="19.5" x14ac:dyDescent="0.55000000000000004">
      <c r="A26" s="214" t="s">
        <v>74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6"/>
    </row>
  </sheetData>
  <mergeCells count="8">
    <mergeCell ref="A1:P1"/>
    <mergeCell ref="A2:P2"/>
    <mergeCell ref="A3:P3"/>
    <mergeCell ref="A26:P26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rightToLeft="1" view="pageBreakPreview" zoomScaleNormal="100" zoomScaleSheetLayoutView="100" workbookViewId="0">
      <selection activeCell="Z44" sqref="Z44:Z45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5703125" style="6" customWidth="1"/>
    <col min="4" max="4" width="0.85546875" style="6" customWidth="1"/>
    <col min="5" max="5" width="13.5703125" style="6" customWidth="1"/>
    <col min="6" max="6" width="1.28515625" style="6" customWidth="1"/>
    <col min="7" max="7" width="13" style="6" customWidth="1"/>
    <col min="8" max="8" width="0.5703125" style="6" customWidth="1"/>
    <col min="9" max="9" width="9.140625" style="6"/>
    <col min="10" max="10" width="12.5703125" style="6" bestFit="1" customWidth="1"/>
    <col min="11" max="11" width="0.5703125" style="6" customWidth="1"/>
    <col min="12" max="12" width="9.140625" style="6"/>
    <col min="13" max="13" width="11.7109375" style="6" bestFit="1" customWidth="1"/>
    <col min="14" max="14" width="0.5703125" style="6" customWidth="1"/>
    <col min="15" max="15" width="9.28515625" style="6" bestFit="1" customWidth="1"/>
    <col min="16" max="16" width="0.7109375" style="6" customWidth="1"/>
    <col min="17" max="17" width="7.5703125" style="6" customWidth="1"/>
    <col min="18" max="18" width="0.5703125" style="6" customWidth="1"/>
    <col min="19" max="19" width="12.5703125" style="6" bestFit="1" customWidth="1"/>
    <col min="20" max="20" width="0.42578125" style="6" customWidth="1"/>
    <col min="21" max="21" width="12.5703125" style="6" bestFit="1" customWidth="1"/>
    <col min="22" max="22" width="0.7109375" style="6" customWidth="1"/>
    <col min="23" max="24" width="9.140625" style="6"/>
    <col min="25" max="28" width="16.85546875" style="6" bestFit="1" customWidth="1"/>
    <col min="29" max="29" width="16.85546875" style="97" bestFit="1" customWidth="1"/>
    <col min="30" max="30" width="16.85546875" style="6" bestFit="1" customWidth="1"/>
    <col min="31" max="31" width="12.5703125" style="6" bestFit="1" customWidth="1"/>
    <col min="32" max="16384" width="9.140625" style="6"/>
  </cols>
  <sheetData>
    <row r="1" spans="1:26" ht="21" x14ac:dyDescent="0.55000000000000004">
      <c r="A1" s="175" t="s">
        <v>137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6" ht="21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6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6" ht="25.5" x14ac:dyDescent="0.4">
      <c r="A4" s="162" t="s">
        <v>38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spans="1:26" ht="25.5" x14ac:dyDescent="0.4">
      <c r="A5" s="162" t="s">
        <v>39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</row>
    <row r="7" spans="1:26" ht="18.75" customHeight="1" thickBot="1" x14ac:dyDescent="0.45">
      <c r="A7" s="18"/>
      <c r="B7" s="19"/>
      <c r="C7" s="176" t="s">
        <v>149</v>
      </c>
      <c r="D7" s="176"/>
      <c r="E7" s="176"/>
      <c r="F7" s="176"/>
      <c r="G7" s="176"/>
      <c r="H7" s="19"/>
      <c r="I7" s="177" t="s">
        <v>13</v>
      </c>
      <c r="J7" s="177"/>
      <c r="K7" s="177"/>
      <c r="L7" s="177"/>
      <c r="M7" s="177"/>
      <c r="O7" s="176" t="s">
        <v>150</v>
      </c>
      <c r="P7" s="176"/>
      <c r="Q7" s="176"/>
      <c r="R7" s="176"/>
      <c r="S7" s="176"/>
      <c r="T7" s="176"/>
      <c r="U7" s="176"/>
      <c r="V7" s="176"/>
      <c r="W7" s="176"/>
    </row>
    <row r="8" spans="1:26" ht="17.25" customHeight="1" x14ac:dyDescent="0.4">
      <c r="A8" s="178" t="s">
        <v>1</v>
      </c>
      <c r="B8" s="20"/>
      <c r="C8" s="179" t="s">
        <v>5</v>
      </c>
      <c r="D8" s="178"/>
      <c r="E8" s="179" t="s">
        <v>0</v>
      </c>
      <c r="F8" s="178"/>
      <c r="G8" s="173" t="s">
        <v>33</v>
      </c>
      <c r="H8" s="23"/>
      <c r="I8" s="181" t="s">
        <v>6</v>
      </c>
      <c r="J8" s="181"/>
      <c r="K8" s="22"/>
      <c r="L8" s="181" t="s">
        <v>7</v>
      </c>
      <c r="M8" s="181"/>
      <c r="O8" s="182" t="s">
        <v>5</v>
      </c>
      <c r="P8" s="178"/>
      <c r="Q8" s="173" t="s">
        <v>43</v>
      </c>
      <c r="R8" s="21"/>
      <c r="S8" s="182" t="s">
        <v>0</v>
      </c>
      <c r="T8" s="178"/>
      <c r="U8" s="173" t="s">
        <v>33</v>
      </c>
      <c r="V8" s="23"/>
      <c r="W8" s="173" t="s">
        <v>36</v>
      </c>
    </row>
    <row r="9" spans="1:26" ht="20.25" customHeight="1" thickBot="1" x14ac:dyDescent="0.45">
      <c r="A9" s="174"/>
      <c r="B9" s="20"/>
      <c r="C9" s="180"/>
      <c r="D9" s="178"/>
      <c r="E9" s="180"/>
      <c r="F9" s="178"/>
      <c r="G9" s="174"/>
      <c r="H9" s="23"/>
      <c r="I9" s="34" t="s">
        <v>5</v>
      </c>
      <c r="J9" s="34" t="s">
        <v>0</v>
      </c>
      <c r="K9" s="22"/>
      <c r="L9" s="34" t="s">
        <v>5</v>
      </c>
      <c r="M9" s="34" t="s">
        <v>78</v>
      </c>
      <c r="O9" s="180"/>
      <c r="P9" s="178"/>
      <c r="Q9" s="174"/>
      <c r="R9" s="21"/>
      <c r="S9" s="180"/>
      <c r="T9" s="178"/>
      <c r="U9" s="174"/>
      <c r="V9" s="23"/>
      <c r="W9" s="174"/>
    </row>
    <row r="10" spans="1:26" x14ac:dyDescent="0.4">
      <c r="A10" s="21" t="s">
        <v>157</v>
      </c>
      <c r="B10" s="20"/>
      <c r="C10" s="82">
        <v>20000000</v>
      </c>
      <c r="D10" s="21"/>
      <c r="E10" s="82">
        <v>8363754068</v>
      </c>
      <c r="F10" s="21"/>
      <c r="G10" s="82">
        <v>10220381000</v>
      </c>
      <c r="H10" s="23"/>
      <c r="I10" s="82">
        <v>0</v>
      </c>
      <c r="J10" s="82"/>
      <c r="K10" s="22"/>
      <c r="L10" s="82"/>
      <c r="M10" s="82"/>
      <c r="O10" s="82">
        <v>20000000</v>
      </c>
      <c r="P10" s="21"/>
      <c r="Q10" s="82">
        <v>504</v>
      </c>
      <c r="R10" s="21"/>
      <c r="S10" s="82">
        <v>8363754068</v>
      </c>
      <c r="T10" s="21"/>
      <c r="U10" s="82">
        <v>10002081600</v>
      </c>
      <c r="V10" s="23"/>
      <c r="W10" s="110">
        <v>2.0299999999999998</v>
      </c>
      <c r="Y10" s="97"/>
      <c r="Z10" s="97"/>
    </row>
    <row r="11" spans="1:26" ht="31.5" x14ac:dyDescent="0.4">
      <c r="A11" s="21" t="s">
        <v>158</v>
      </c>
      <c r="B11" s="20"/>
      <c r="C11" s="82">
        <v>300000</v>
      </c>
      <c r="D11" s="21"/>
      <c r="E11" s="82">
        <v>6695207386</v>
      </c>
      <c r="F11" s="21"/>
      <c r="G11" s="82">
        <v>8311253520</v>
      </c>
      <c r="H11" s="23"/>
      <c r="I11" s="82">
        <v>0</v>
      </c>
      <c r="J11" s="82"/>
      <c r="K11" s="22"/>
      <c r="L11" s="82"/>
      <c r="M11" s="82"/>
      <c r="O11" s="82">
        <v>300000</v>
      </c>
      <c r="P11" s="21"/>
      <c r="Q11" s="82">
        <v>27010</v>
      </c>
      <c r="R11" s="21"/>
      <c r="S11" s="82">
        <v>6695207386</v>
      </c>
      <c r="T11" s="21"/>
      <c r="U11" s="82">
        <v>8040363810</v>
      </c>
      <c r="V11" s="23"/>
      <c r="W11" s="110">
        <v>1.64</v>
      </c>
      <c r="Y11" s="97"/>
      <c r="Z11" s="97"/>
    </row>
    <row r="12" spans="1:26" ht="31.5" x14ac:dyDescent="0.4">
      <c r="A12" s="21" t="s">
        <v>159</v>
      </c>
      <c r="B12" s="20"/>
      <c r="C12" s="82">
        <v>50000</v>
      </c>
      <c r="D12" s="21"/>
      <c r="E12" s="82">
        <v>14420369690</v>
      </c>
      <c r="F12" s="21"/>
      <c r="G12" s="82">
        <v>26083305355</v>
      </c>
      <c r="H12" s="23"/>
      <c r="I12" s="82">
        <v>1896439</v>
      </c>
      <c r="J12" s="82"/>
      <c r="K12" s="22"/>
      <c r="L12" s="82"/>
      <c r="M12" s="82"/>
      <c r="O12" s="82">
        <v>1946439</v>
      </c>
      <c r="P12" s="21"/>
      <c r="Q12" s="82">
        <v>13031.998438687264</v>
      </c>
      <c r="R12" s="21"/>
      <c r="S12" s="82">
        <v>14420369690</v>
      </c>
      <c r="T12" s="21"/>
      <c r="U12" s="82">
        <v>25169910908</v>
      </c>
      <c r="V12" s="23"/>
      <c r="W12" s="110">
        <v>5.12</v>
      </c>
      <c r="Y12" s="97"/>
      <c r="Z12" s="97"/>
    </row>
    <row r="13" spans="1:26" x14ac:dyDescent="0.4">
      <c r="A13" s="21" t="s">
        <v>160</v>
      </c>
      <c r="B13" s="20"/>
      <c r="C13" s="82">
        <v>2249999</v>
      </c>
      <c r="D13" s="21"/>
      <c r="E13" s="82">
        <v>9213334524</v>
      </c>
      <c r="F13" s="21"/>
      <c r="G13" s="82">
        <v>5784683464</v>
      </c>
      <c r="H13" s="23"/>
      <c r="I13" s="82">
        <v>0</v>
      </c>
      <c r="J13" s="82"/>
      <c r="K13" s="22"/>
      <c r="L13" s="82"/>
      <c r="M13" s="82"/>
      <c r="O13" s="82">
        <v>2249999</v>
      </c>
      <c r="P13" s="21"/>
      <c r="Q13" s="82">
        <v>2352</v>
      </c>
      <c r="R13" s="21"/>
      <c r="S13" s="82">
        <v>9213334524</v>
      </c>
      <c r="T13" s="21"/>
      <c r="U13" s="82">
        <v>5251090511</v>
      </c>
      <c r="V13" s="23"/>
      <c r="W13" s="110">
        <v>1.07</v>
      </c>
      <c r="Y13" s="97"/>
      <c r="Z13" s="97"/>
    </row>
    <row r="14" spans="1:26" ht="31.5" x14ac:dyDescent="0.4">
      <c r="A14" s="21" t="s">
        <v>161</v>
      </c>
      <c r="B14" s="20"/>
      <c r="C14" s="82">
        <v>9965055</v>
      </c>
      <c r="D14" s="21"/>
      <c r="E14" s="82">
        <v>29928763358</v>
      </c>
      <c r="F14" s="21"/>
      <c r="G14" s="82">
        <v>35409017976</v>
      </c>
      <c r="H14" s="23"/>
      <c r="I14" s="82">
        <v>4982527</v>
      </c>
      <c r="J14" s="82"/>
      <c r="K14" s="22"/>
      <c r="L14" s="82"/>
      <c r="M14" s="82"/>
      <c r="O14" s="82">
        <v>14947582</v>
      </c>
      <c r="P14" s="21"/>
      <c r="Q14" s="82">
        <v>2210.6666666889664</v>
      </c>
      <c r="R14" s="21"/>
      <c r="S14" s="82">
        <v>29928763358</v>
      </c>
      <c r="T14" s="21"/>
      <c r="U14" s="82">
        <v>32788690221</v>
      </c>
      <c r="V14" s="23"/>
      <c r="W14" s="110">
        <v>6.67</v>
      </c>
      <c r="Y14" s="97"/>
      <c r="Z14" s="97"/>
    </row>
    <row r="15" spans="1:26" ht="31.5" x14ac:dyDescent="0.4">
      <c r="A15" s="21" t="s">
        <v>162</v>
      </c>
      <c r="B15" s="20"/>
      <c r="C15" s="82">
        <v>3000000</v>
      </c>
      <c r="D15" s="21"/>
      <c r="E15" s="82">
        <v>12738810654</v>
      </c>
      <c r="F15" s="21"/>
      <c r="G15" s="82">
        <v>10031849700</v>
      </c>
      <c r="H15" s="23"/>
      <c r="I15" s="82">
        <v>870000</v>
      </c>
      <c r="J15" s="82"/>
      <c r="K15" s="22"/>
      <c r="L15" s="82"/>
      <c r="M15" s="82"/>
      <c r="O15" s="82">
        <v>3870000</v>
      </c>
      <c r="P15" s="21"/>
      <c r="Q15" s="82">
        <v>2610.0775193798445</v>
      </c>
      <c r="R15" s="21"/>
      <c r="S15" s="82">
        <v>12738810654</v>
      </c>
      <c r="T15" s="21"/>
      <c r="U15" s="82">
        <v>10022919270</v>
      </c>
      <c r="V15" s="23"/>
      <c r="W15" s="110">
        <v>2.04</v>
      </c>
      <c r="Y15" s="97"/>
      <c r="Z15" s="97"/>
    </row>
    <row r="16" spans="1:26" x14ac:dyDescent="0.4">
      <c r="A16" s="21" t="s">
        <v>163</v>
      </c>
      <c r="B16" s="20"/>
      <c r="C16" s="82">
        <v>4724404</v>
      </c>
      <c r="D16" s="21"/>
      <c r="E16" s="82">
        <v>25537185332</v>
      </c>
      <c r="F16" s="21"/>
      <c r="G16" s="82">
        <v>25642727436</v>
      </c>
      <c r="H16" s="23"/>
      <c r="I16" s="82">
        <v>0</v>
      </c>
      <c r="J16" s="82"/>
      <c r="K16" s="22"/>
      <c r="L16" s="82"/>
      <c r="M16" s="82"/>
      <c r="O16" s="82">
        <v>4724404</v>
      </c>
      <c r="P16" s="21"/>
      <c r="Q16" s="82">
        <v>5420</v>
      </c>
      <c r="R16" s="21"/>
      <c r="S16" s="82">
        <v>25537185332</v>
      </c>
      <c r="T16" s="21"/>
      <c r="U16" s="82">
        <v>25408333219</v>
      </c>
      <c r="V16" s="23"/>
      <c r="W16" s="110">
        <v>5.17</v>
      </c>
      <c r="Y16" s="97"/>
      <c r="Z16" s="97"/>
    </row>
    <row r="17" spans="1:27" x14ac:dyDescent="0.4">
      <c r="A17" s="21" t="s">
        <v>164</v>
      </c>
      <c r="B17" s="20"/>
      <c r="C17" s="82">
        <v>15951643</v>
      </c>
      <c r="D17" s="21"/>
      <c r="E17" s="82">
        <v>27609348724</v>
      </c>
      <c r="F17" s="21"/>
      <c r="G17" s="82">
        <v>20592666181</v>
      </c>
      <c r="H17" s="23"/>
      <c r="I17" s="82">
        <v>0</v>
      </c>
      <c r="J17" s="82"/>
      <c r="K17" s="22"/>
      <c r="L17" s="82"/>
      <c r="M17" s="82"/>
      <c r="O17" s="82">
        <v>15951643</v>
      </c>
      <c r="P17" s="21"/>
      <c r="Q17" s="82">
        <v>1266</v>
      </c>
      <c r="R17" s="21"/>
      <c r="S17" s="82">
        <v>27609348724</v>
      </c>
      <c r="T17" s="21"/>
      <c r="U17" s="82">
        <v>20038674391</v>
      </c>
      <c r="V17" s="23"/>
      <c r="W17" s="110">
        <v>4.08</v>
      </c>
      <c r="Y17" s="97"/>
      <c r="Z17" s="97"/>
    </row>
    <row r="18" spans="1:27" x14ac:dyDescent="0.4">
      <c r="A18" s="21" t="s">
        <v>165</v>
      </c>
      <c r="B18" s="20"/>
      <c r="C18" s="82">
        <v>15000000</v>
      </c>
      <c r="D18" s="21"/>
      <c r="E18" s="82">
        <v>23185503599</v>
      </c>
      <c r="F18" s="21"/>
      <c r="G18" s="82">
        <v>18709250850</v>
      </c>
      <c r="H18" s="23"/>
      <c r="I18" s="82">
        <v>6329101</v>
      </c>
      <c r="J18" s="82"/>
      <c r="K18" s="22"/>
      <c r="L18" s="82"/>
      <c r="M18" s="82"/>
      <c r="O18" s="82">
        <v>21329101</v>
      </c>
      <c r="P18" s="21"/>
      <c r="Q18" s="82">
        <v>872.7512466652953</v>
      </c>
      <c r="R18" s="21"/>
      <c r="S18" s="82">
        <v>23185503599</v>
      </c>
      <c r="T18" s="21"/>
      <c r="U18" s="82">
        <v>18471105548</v>
      </c>
      <c r="V18" s="23"/>
      <c r="W18" s="110">
        <v>3.76</v>
      </c>
      <c r="Y18" s="97"/>
      <c r="Z18" s="97"/>
    </row>
    <row r="19" spans="1:27" x14ac:dyDescent="0.4">
      <c r="A19" s="21" t="s">
        <v>166</v>
      </c>
      <c r="B19" s="20"/>
      <c r="C19" s="82">
        <v>1200000</v>
      </c>
      <c r="D19" s="21"/>
      <c r="E19" s="82">
        <v>16458625577</v>
      </c>
      <c r="F19" s="21"/>
      <c r="G19" s="82">
        <v>15181731000</v>
      </c>
      <c r="H19" s="23"/>
      <c r="I19" s="82">
        <v>0</v>
      </c>
      <c r="J19" s="82"/>
      <c r="K19" s="22"/>
      <c r="L19" s="82"/>
      <c r="M19" s="82"/>
      <c r="O19" s="82">
        <v>1200000</v>
      </c>
      <c r="P19" s="21"/>
      <c r="Q19" s="82">
        <v>12510</v>
      </c>
      <c r="R19" s="21"/>
      <c r="S19" s="82">
        <v>16458625577</v>
      </c>
      <c r="T19" s="21"/>
      <c r="U19" s="82">
        <v>14895957240</v>
      </c>
      <c r="V19" s="23"/>
      <c r="W19" s="110">
        <v>3.03</v>
      </c>
      <c r="Y19" s="97"/>
      <c r="Z19" s="97"/>
    </row>
    <row r="20" spans="1:27" ht="31.5" x14ac:dyDescent="0.4">
      <c r="A20" s="21" t="s">
        <v>167</v>
      </c>
      <c r="B20" s="20"/>
      <c r="C20" s="82">
        <v>2900000</v>
      </c>
      <c r="D20" s="21"/>
      <c r="E20" s="82">
        <v>21274068876</v>
      </c>
      <c r="F20" s="21"/>
      <c r="G20" s="82">
        <v>38962473820</v>
      </c>
      <c r="H20" s="23"/>
      <c r="I20" s="82">
        <v>0</v>
      </c>
      <c r="J20" s="82"/>
      <c r="K20" s="22"/>
      <c r="L20" s="82"/>
      <c r="M20" s="82"/>
      <c r="O20" s="82">
        <v>2900000</v>
      </c>
      <c r="P20" s="21"/>
      <c r="Q20" s="82">
        <v>13700</v>
      </c>
      <c r="R20" s="21"/>
      <c r="S20" s="82">
        <v>21274068876</v>
      </c>
      <c r="T20" s="21"/>
      <c r="U20" s="82">
        <v>39422887100</v>
      </c>
      <c r="V20" s="23"/>
      <c r="W20" s="110">
        <v>8.02</v>
      </c>
      <c r="Y20" s="97"/>
      <c r="Z20" s="97"/>
    </row>
    <row r="21" spans="1:27" x14ac:dyDescent="0.4">
      <c r="A21" s="21" t="s">
        <v>168</v>
      </c>
      <c r="B21" s="20"/>
      <c r="C21" s="82">
        <v>69687873</v>
      </c>
      <c r="D21" s="21"/>
      <c r="E21" s="82">
        <v>30842505319</v>
      </c>
      <c r="F21" s="21"/>
      <c r="G21" s="82">
        <v>30079895800</v>
      </c>
      <c r="H21" s="23"/>
      <c r="I21" s="82">
        <v>0</v>
      </c>
      <c r="J21" s="82"/>
      <c r="K21" s="22"/>
      <c r="L21" s="82"/>
      <c r="M21" s="82"/>
      <c r="O21" s="82">
        <v>69687873</v>
      </c>
      <c r="P21" s="21"/>
      <c r="Q21" s="82">
        <v>413</v>
      </c>
      <c r="R21" s="21"/>
      <c r="S21" s="82">
        <v>30842505319</v>
      </c>
      <c r="T21" s="21"/>
      <c r="U21" s="82">
        <v>28558613715</v>
      </c>
      <c r="V21" s="23"/>
      <c r="W21" s="110">
        <v>5.81</v>
      </c>
      <c r="Y21" s="97"/>
      <c r="Z21" s="97"/>
    </row>
    <row r="22" spans="1:27" x14ac:dyDescent="0.4">
      <c r="A22" s="21" t="s">
        <v>169</v>
      </c>
      <c r="B22" s="20"/>
      <c r="C22" s="82">
        <v>4033334</v>
      </c>
      <c r="D22" s="21"/>
      <c r="E22" s="82">
        <v>5958079623</v>
      </c>
      <c r="F22" s="21"/>
      <c r="G22" s="82">
        <v>4958671693</v>
      </c>
      <c r="H22" s="23"/>
      <c r="I22" s="82">
        <v>0</v>
      </c>
      <c r="J22" s="82"/>
      <c r="K22" s="22"/>
      <c r="L22" s="82"/>
      <c r="M22" s="82"/>
      <c r="O22" s="82">
        <v>4033334</v>
      </c>
      <c r="P22" s="21"/>
      <c r="Q22" s="82">
        <v>1250</v>
      </c>
      <c r="R22" s="21"/>
      <c r="S22" s="82">
        <v>5958079623</v>
      </c>
      <c r="T22" s="21"/>
      <c r="U22" s="82">
        <v>5002695412</v>
      </c>
      <c r="V22" s="23"/>
      <c r="W22" s="110">
        <v>1.02</v>
      </c>
      <c r="Y22" s="97"/>
      <c r="Z22" s="97"/>
    </row>
    <row r="23" spans="1:27" x14ac:dyDescent="0.4">
      <c r="A23" s="21" t="s">
        <v>170</v>
      </c>
      <c r="B23" s="20"/>
      <c r="C23" s="82">
        <v>5000000</v>
      </c>
      <c r="D23" s="21"/>
      <c r="E23" s="82">
        <v>11771914115</v>
      </c>
      <c r="F23" s="21"/>
      <c r="G23" s="82">
        <v>7451947700</v>
      </c>
      <c r="H23" s="23"/>
      <c r="I23" s="82">
        <v>0</v>
      </c>
      <c r="J23" s="82"/>
      <c r="K23" s="22"/>
      <c r="L23" s="82"/>
      <c r="M23" s="82"/>
      <c r="O23" s="82">
        <v>5000000</v>
      </c>
      <c r="P23" s="21"/>
      <c r="Q23" s="82">
        <v>1432</v>
      </c>
      <c r="R23" s="21"/>
      <c r="S23" s="82">
        <v>11771914115</v>
      </c>
      <c r="T23" s="21"/>
      <c r="U23" s="82">
        <v>7104653200</v>
      </c>
      <c r="V23" s="23"/>
      <c r="W23" s="110">
        <v>1.45</v>
      </c>
      <c r="Y23" s="97"/>
      <c r="Z23" s="97"/>
      <c r="AA23" s="97"/>
    </row>
    <row r="24" spans="1:27" x14ac:dyDescent="0.4">
      <c r="A24" s="21" t="s">
        <v>171</v>
      </c>
      <c r="B24" s="20"/>
      <c r="C24" s="82">
        <v>5000000</v>
      </c>
      <c r="D24" s="21"/>
      <c r="E24" s="82">
        <v>20861471821</v>
      </c>
      <c r="F24" s="21"/>
      <c r="G24" s="82">
        <v>17210923150</v>
      </c>
      <c r="H24" s="23"/>
      <c r="I24" s="82">
        <v>0</v>
      </c>
      <c r="J24" s="82"/>
      <c r="K24" s="22"/>
      <c r="L24" s="82"/>
      <c r="M24" s="82"/>
      <c r="O24" s="82">
        <v>5000000</v>
      </c>
      <c r="P24" s="21"/>
      <c r="Q24" s="82">
        <v>3216</v>
      </c>
      <c r="R24" s="21"/>
      <c r="S24" s="82">
        <v>20861471821</v>
      </c>
      <c r="T24" s="21"/>
      <c r="U24" s="82">
        <v>15955701600</v>
      </c>
      <c r="V24" s="23"/>
      <c r="W24" s="110">
        <v>3.25</v>
      </c>
      <c r="Y24" s="97"/>
      <c r="Z24" s="97"/>
      <c r="AA24" s="97"/>
    </row>
    <row r="25" spans="1:27" ht="31.5" x14ac:dyDescent="0.4">
      <c r="A25" s="21" t="s">
        <v>172</v>
      </c>
      <c r="B25" s="20"/>
      <c r="C25" s="82">
        <v>2600000</v>
      </c>
      <c r="D25" s="21"/>
      <c r="E25" s="82">
        <v>24463455678</v>
      </c>
      <c r="F25" s="21"/>
      <c r="G25" s="82">
        <v>43935731060</v>
      </c>
      <c r="H25" s="23"/>
      <c r="I25" s="82">
        <v>0</v>
      </c>
      <c r="J25" s="82"/>
      <c r="K25" s="22"/>
      <c r="L25" s="82"/>
      <c r="M25" s="82"/>
      <c r="O25" s="82">
        <v>2600000</v>
      </c>
      <c r="P25" s="21"/>
      <c r="Q25" s="82">
        <v>14640</v>
      </c>
      <c r="R25" s="21"/>
      <c r="S25" s="82">
        <v>24463455678</v>
      </c>
      <c r="T25" s="21"/>
      <c r="U25" s="82">
        <v>37769765280</v>
      </c>
      <c r="V25" s="23"/>
      <c r="W25" s="110">
        <v>7.68</v>
      </c>
      <c r="Y25" s="97"/>
      <c r="Z25" s="97"/>
      <c r="AA25" s="97"/>
    </row>
    <row r="26" spans="1:27" x14ac:dyDescent="0.4">
      <c r="A26" s="21" t="s">
        <v>173</v>
      </c>
      <c r="B26" s="20"/>
      <c r="C26" s="82">
        <v>20000000</v>
      </c>
      <c r="D26" s="21"/>
      <c r="E26" s="82">
        <v>12679355545</v>
      </c>
      <c r="F26" s="21"/>
      <c r="G26" s="82">
        <v>8017541600</v>
      </c>
      <c r="H26" s="23"/>
      <c r="I26" s="82">
        <v>0</v>
      </c>
      <c r="J26" s="82"/>
      <c r="K26" s="22"/>
      <c r="L26" s="82"/>
      <c r="M26" s="82"/>
      <c r="O26" s="82">
        <v>20000000</v>
      </c>
      <c r="P26" s="21"/>
      <c r="Q26" s="82">
        <v>423</v>
      </c>
      <c r="R26" s="21"/>
      <c r="S26" s="82">
        <v>12679355545</v>
      </c>
      <c r="T26" s="21"/>
      <c r="U26" s="82">
        <v>8394604200</v>
      </c>
      <c r="V26" s="23"/>
      <c r="W26" s="110">
        <v>1.71</v>
      </c>
      <c r="Y26" s="97"/>
      <c r="Z26" s="97"/>
      <c r="AA26" s="97"/>
    </row>
    <row r="27" spans="1:27" x14ac:dyDescent="0.4">
      <c r="A27" s="21" t="s">
        <v>174</v>
      </c>
      <c r="B27" s="20"/>
      <c r="C27" s="82">
        <v>31658009</v>
      </c>
      <c r="D27" s="21"/>
      <c r="E27" s="82">
        <v>17116911550</v>
      </c>
      <c r="F27" s="21"/>
      <c r="G27" s="82">
        <v>10743346069</v>
      </c>
      <c r="H27" s="23"/>
      <c r="I27" s="82">
        <v>0</v>
      </c>
      <c r="J27" s="82"/>
      <c r="K27" s="22"/>
      <c r="L27" s="82"/>
      <c r="M27" s="82"/>
      <c r="O27" s="82">
        <v>31658009</v>
      </c>
      <c r="P27" s="21"/>
      <c r="Q27" s="82">
        <v>332</v>
      </c>
      <c r="R27" s="21"/>
      <c r="S27" s="82">
        <v>17116911550</v>
      </c>
      <c r="T27" s="21"/>
      <c r="U27" s="82">
        <v>10429213143</v>
      </c>
      <c r="V27" s="23"/>
      <c r="W27" s="110">
        <v>2.12</v>
      </c>
      <c r="Y27" s="97"/>
      <c r="Z27" s="97"/>
      <c r="AA27" s="97"/>
    </row>
    <row r="28" spans="1:27" x14ac:dyDescent="0.4">
      <c r="A28" s="21" t="s">
        <v>175</v>
      </c>
      <c r="B28" s="20"/>
      <c r="C28" s="82">
        <v>2000000</v>
      </c>
      <c r="D28" s="21"/>
      <c r="E28" s="82">
        <v>9403118007</v>
      </c>
      <c r="F28" s="21"/>
      <c r="G28" s="82">
        <v>14070388600</v>
      </c>
      <c r="H28" s="23"/>
      <c r="I28" s="82">
        <v>0</v>
      </c>
      <c r="J28" s="82"/>
      <c r="K28" s="22"/>
      <c r="L28" s="82"/>
      <c r="M28" s="82"/>
      <c r="O28" s="82">
        <v>2000000</v>
      </c>
      <c r="P28" s="21"/>
      <c r="Q28" s="82">
        <v>7320</v>
      </c>
      <c r="R28" s="21"/>
      <c r="S28" s="82">
        <v>9403118007</v>
      </c>
      <c r="T28" s="21"/>
      <c r="U28" s="82">
        <v>14526832800</v>
      </c>
      <c r="V28" s="23"/>
      <c r="W28" s="110">
        <v>2.96</v>
      </c>
      <c r="Y28" s="97"/>
      <c r="Z28" s="97"/>
      <c r="AA28" s="97"/>
    </row>
    <row r="29" spans="1:27" ht="31.5" x14ac:dyDescent="0.4">
      <c r="A29" s="21" t="s">
        <v>176</v>
      </c>
      <c r="B29" s="20"/>
      <c r="C29" s="82">
        <v>422778</v>
      </c>
      <c r="D29" s="21"/>
      <c r="E29" s="82">
        <v>1308420611</v>
      </c>
      <c r="F29" s="21"/>
      <c r="G29" s="82">
        <v>583538311</v>
      </c>
      <c r="H29" s="23"/>
      <c r="I29" s="82">
        <v>0</v>
      </c>
      <c r="J29" s="82"/>
      <c r="K29" s="22"/>
      <c r="L29" s="82"/>
      <c r="M29" s="82"/>
      <c r="O29" s="82">
        <v>422778</v>
      </c>
      <c r="P29" s="21"/>
      <c r="Q29" s="82">
        <v>1208</v>
      </c>
      <c r="R29" s="21"/>
      <c r="S29" s="82">
        <v>1308420611</v>
      </c>
      <c r="T29" s="21"/>
      <c r="U29" s="82">
        <v>506767994</v>
      </c>
      <c r="V29" s="23"/>
      <c r="W29" s="110">
        <v>0.1</v>
      </c>
      <c r="Y29" s="97"/>
      <c r="Z29" s="97"/>
      <c r="AA29" s="97"/>
    </row>
    <row r="30" spans="1:27" ht="31.5" x14ac:dyDescent="0.4">
      <c r="A30" s="21" t="s">
        <v>177</v>
      </c>
      <c r="B30" s="20"/>
      <c r="C30" s="82">
        <v>5522580</v>
      </c>
      <c r="D30" s="21"/>
      <c r="E30" s="82">
        <v>24329047628</v>
      </c>
      <c r="F30" s="21"/>
      <c r="G30" s="82">
        <v>14538149385</v>
      </c>
      <c r="H30" s="23"/>
      <c r="I30" s="82">
        <v>0</v>
      </c>
      <c r="J30" s="82"/>
      <c r="K30" s="22"/>
      <c r="L30" s="82"/>
      <c r="M30" s="82"/>
      <c r="O30" s="82">
        <v>5522580</v>
      </c>
      <c r="P30" s="21"/>
      <c r="Q30" s="82">
        <v>2653</v>
      </c>
      <c r="R30" s="21"/>
      <c r="S30" s="82">
        <v>24329047628</v>
      </c>
      <c r="T30" s="21"/>
      <c r="U30" s="82">
        <v>14538149385</v>
      </c>
      <c r="V30" s="23"/>
      <c r="W30" s="110">
        <v>2.96</v>
      </c>
      <c r="Y30" s="97"/>
      <c r="Z30" s="97"/>
      <c r="AA30" s="97"/>
    </row>
    <row r="31" spans="1:27" ht="31.5" x14ac:dyDescent="0.4">
      <c r="A31" s="21" t="s">
        <v>178</v>
      </c>
      <c r="B31" s="20"/>
      <c r="C31" s="82">
        <v>10000000</v>
      </c>
      <c r="D31" s="21"/>
      <c r="E31" s="82">
        <v>27725105043</v>
      </c>
      <c r="F31" s="21"/>
      <c r="G31" s="82">
        <v>38857293200</v>
      </c>
      <c r="H31" s="23"/>
      <c r="I31" s="82">
        <v>2094531</v>
      </c>
      <c r="J31" s="82"/>
      <c r="K31" s="22"/>
      <c r="L31" s="82"/>
      <c r="M31" s="82"/>
      <c r="O31" s="82">
        <v>12094531</v>
      </c>
      <c r="P31" s="21"/>
      <c r="Q31" s="82">
        <v>3092.3065134150302</v>
      </c>
      <c r="R31" s="21"/>
      <c r="S31" s="82">
        <v>27725105043</v>
      </c>
      <c r="T31" s="21"/>
      <c r="U31" s="82">
        <v>37110895016</v>
      </c>
      <c r="V31" s="23"/>
      <c r="W31" s="110">
        <v>7.55</v>
      </c>
      <c r="Y31" s="97"/>
      <c r="Z31" s="97"/>
      <c r="AA31" s="97"/>
    </row>
    <row r="32" spans="1:27" ht="31.5" x14ac:dyDescent="0.4">
      <c r="A32" s="21" t="s">
        <v>179</v>
      </c>
      <c r="B32" s="20"/>
      <c r="C32" s="82">
        <v>11200000</v>
      </c>
      <c r="D32" s="21"/>
      <c r="E32" s="82">
        <v>18043066934</v>
      </c>
      <c r="F32" s="21"/>
      <c r="G32" s="82">
        <v>18303809329</v>
      </c>
      <c r="H32" s="23"/>
      <c r="I32" s="82">
        <v>0</v>
      </c>
      <c r="J32" s="82"/>
      <c r="K32" s="22"/>
      <c r="L32" s="82"/>
      <c r="M32" s="82"/>
      <c r="O32" s="82">
        <v>11200000</v>
      </c>
      <c r="P32" s="21"/>
      <c r="Q32" s="82">
        <v>1639</v>
      </c>
      <c r="R32" s="21"/>
      <c r="S32" s="82">
        <v>18043066934</v>
      </c>
      <c r="T32" s="21"/>
      <c r="U32" s="82">
        <v>18214901937</v>
      </c>
      <c r="V32" s="23"/>
      <c r="W32" s="110">
        <v>3.71</v>
      </c>
      <c r="Y32" s="97"/>
      <c r="Z32" s="97"/>
      <c r="AA32" s="97"/>
    </row>
    <row r="33" spans="1:31" ht="31.5" x14ac:dyDescent="0.4">
      <c r="A33" s="21" t="s">
        <v>180</v>
      </c>
      <c r="B33" s="20"/>
      <c r="C33" s="82">
        <v>562500</v>
      </c>
      <c r="D33" s="21"/>
      <c r="E33" s="82">
        <v>4955057607</v>
      </c>
      <c r="F33" s="21"/>
      <c r="G33" s="82">
        <v>4906154984</v>
      </c>
      <c r="H33" s="23"/>
      <c r="I33" s="82">
        <v>0</v>
      </c>
      <c r="J33" s="82"/>
      <c r="K33" s="22"/>
      <c r="L33" s="82"/>
      <c r="M33" s="82"/>
      <c r="O33" s="82">
        <v>562500</v>
      </c>
      <c r="P33" s="21"/>
      <c r="Q33" s="82">
        <v>8300</v>
      </c>
      <c r="R33" s="21"/>
      <c r="S33" s="82">
        <v>4955057607</v>
      </c>
      <c r="T33" s="21"/>
      <c r="U33" s="82">
        <v>4632660564</v>
      </c>
      <c r="V33" s="23"/>
      <c r="W33" s="110">
        <v>0.94</v>
      </c>
      <c r="Y33" s="97"/>
      <c r="Z33" s="97"/>
      <c r="AA33" s="97"/>
    </row>
    <row r="34" spans="1:31" ht="31.5" x14ac:dyDescent="0.4">
      <c r="A34" s="21" t="s">
        <v>181</v>
      </c>
      <c r="B34" s="20"/>
      <c r="C34" s="82">
        <v>4276</v>
      </c>
      <c r="D34" s="21"/>
      <c r="E34" s="82">
        <v>10002481</v>
      </c>
      <c r="F34" s="21"/>
      <c r="G34" s="82">
        <v>12346979</v>
      </c>
      <c r="H34" s="23"/>
      <c r="I34" s="82">
        <v>0</v>
      </c>
      <c r="J34" s="82"/>
      <c r="K34" s="22"/>
      <c r="L34" s="82"/>
      <c r="M34" s="82"/>
      <c r="O34" s="82">
        <v>4276</v>
      </c>
      <c r="P34" s="21"/>
      <c r="Q34" s="82">
        <v>2914</v>
      </c>
      <c r="R34" s="21"/>
      <c r="S34" s="82">
        <v>10002481</v>
      </c>
      <c r="T34" s="21"/>
      <c r="U34" s="82">
        <v>12363949</v>
      </c>
      <c r="V34" s="23"/>
      <c r="W34" s="110">
        <v>0</v>
      </c>
      <c r="Y34" s="97"/>
      <c r="Z34" s="97"/>
      <c r="AA34" s="97"/>
    </row>
    <row r="35" spans="1:31" x14ac:dyDescent="0.4">
      <c r="A35" s="21" t="s">
        <v>182</v>
      </c>
      <c r="B35" s="20"/>
      <c r="C35" s="82">
        <v>2581384</v>
      </c>
      <c r="D35" s="21"/>
      <c r="E35" s="82">
        <v>8066398493</v>
      </c>
      <c r="F35" s="21"/>
      <c r="G35" s="82">
        <v>9387640594</v>
      </c>
      <c r="H35" s="23"/>
      <c r="I35" s="82">
        <v>0</v>
      </c>
      <c r="J35" s="82"/>
      <c r="K35" s="22"/>
      <c r="L35" s="82"/>
      <c r="M35" s="82"/>
      <c r="O35" s="82">
        <v>2581384</v>
      </c>
      <c r="P35" s="21"/>
      <c r="Q35" s="82">
        <v>3540</v>
      </c>
      <c r="R35" s="21"/>
      <c r="S35" s="82">
        <v>8066398493</v>
      </c>
      <c r="T35" s="21"/>
      <c r="U35" s="82">
        <v>9067461857</v>
      </c>
      <c r="V35" s="23"/>
      <c r="W35" s="110">
        <v>1.84</v>
      </c>
      <c r="Y35" s="97"/>
      <c r="Z35" s="97"/>
      <c r="AA35" s="97"/>
      <c r="AB35" s="97"/>
    </row>
    <row r="36" spans="1:31" ht="31.5" x14ac:dyDescent="0.4">
      <c r="A36" s="21" t="s">
        <v>183</v>
      </c>
      <c r="B36" s="20"/>
      <c r="C36" s="82">
        <v>1675000</v>
      </c>
      <c r="D36" s="21"/>
      <c r="E36" s="82">
        <v>7473457704</v>
      </c>
      <c r="F36" s="21"/>
      <c r="G36" s="82">
        <v>7424387402</v>
      </c>
      <c r="H36" s="23"/>
      <c r="I36" s="82">
        <v>0</v>
      </c>
      <c r="J36" s="82"/>
      <c r="K36" s="22"/>
      <c r="L36" s="82"/>
      <c r="M36" s="82"/>
      <c r="O36" s="82">
        <v>1675000</v>
      </c>
      <c r="P36" s="21"/>
      <c r="Q36" s="82">
        <v>4153</v>
      </c>
      <c r="R36" s="21"/>
      <c r="S36" s="82">
        <v>7473457704</v>
      </c>
      <c r="T36" s="21"/>
      <c r="U36" s="82">
        <v>6902502998</v>
      </c>
      <c r="V36" s="23"/>
      <c r="W36" s="110">
        <v>1.4</v>
      </c>
      <c r="Y36" s="97"/>
      <c r="Z36" s="97"/>
      <c r="AA36" s="97"/>
      <c r="AB36" s="97"/>
    </row>
    <row r="37" spans="1:31" x14ac:dyDescent="0.4">
      <c r="A37" s="21" t="s">
        <v>184</v>
      </c>
      <c r="B37" s="20"/>
      <c r="C37" s="82">
        <v>2950338</v>
      </c>
      <c r="D37" s="21"/>
      <c r="E37" s="82">
        <v>14430553770</v>
      </c>
      <c r="F37" s="21"/>
      <c r="G37" s="82">
        <v>20539983783</v>
      </c>
      <c r="H37" s="23"/>
      <c r="I37" s="82">
        <v>0</v>
      </c>
      <c r="J37" s="82"/>
      <c r="K37" s="22"/>
      <c r="L37" s="82"/>
      <c r="M37" s="82"/>
      <c r="O37" s="82">
        <v>2950338</v>
      </c>
      <c r="P37" s="21"/>
      <c r="Q37" s="82">
        <v>7016.1434852549091</v>
      </c>
      <c r="R37" s="21"/>
      <c r="S37" s="82">
        <v>14430553770</v>
      </c>
      <c r="T37" s="21"/>
      <c r="U37" s="82">
        <v>20539983783</v>
      </c>
      <c r="V37" s="23"/>
      <c r="W37" s="110">
        <v>4.18</v>
      </c>
      <c r="Y37" s="97"/>
      <c r="Z37" s="97"/>
      <c r="AA37" s="97"/>
      <c r="AB37" s="97"/>
    </row>
    <row r="38" spans="1:31" ht="47.25" x14ac:dyDescent="0.4">
      <c r="A38" s="21" t="s">
        <v>185</v>
      </c>
      <c r="B38" s="20"/>
      <c r="C38" s="82">
        <v>2513000</v>
      </c>
      <c r="D38" s="21"/>
      <c r="E38" s="82">
        <v>15898955984</v>
      </c>
      <c r="F38" s="21"/>
      <c r="G38" s="82">
        <v>16332913043</v>
      </c>
      <c r="H38" s="23"/>
      <c r="I38" s="82">
        <v>0</v>
      </c>
      <c r="J38" s="82"/>
      <c r="K38" s="22"/>
      <c r="L38" s="82"/>
      <c r="M38" s="82"/>
      <c r="O38" s="82">
        <v>2513000</v>
      </c>
      <c r="P38" s="21"/>
      <c r="Q38" s="82">
        <v>6120</v>
      </c>
      <c r="R38" s="21"/>
      <c r="S38" s="82">
        <v>15898955984</v>
      </c>
      <c r="T38" s="21"/>
      <c r="U38" s="82">
        <v>15260676004</v>
      </c>
      <c r="V38" s="23"/>
      <c r="W38" s="110">
        <v>3.1</v>
      </c>
      <c r="Y38" s="97"/>
      <c r="Z38" s="97"/>
      <c r="AB38" s="97"/>
    </row>
    <row r="39" spans="1:31" ht="31.5" x14ac:dyDescent="0.4">
      <c r="A39" s="21" t="s">
        <v>186</v>
      </c>
      <c r="B39" s="20"/>
      <c r="C39" s="82">
        <v>866</v>
      </c>
      <c r="D39" s="21"/>
      <c r="E39" s="82">
        <v>2905296</v>
      </c>
      <c r="F39" s="21"/>
      <c r="G39" s="82">
        <v>3416604</v>
      </c>
      <c r="H39" s="23"/>
      <c r="I39" s="82">
        <v>0</v>
      </c>
      <c r="J39" s="82"/>
      <c r="K39" s="22"/>
      <c r="L39" s="82"/>
      <c r="M39" s="82"/>
      <c r="O39" s="82">
        <v>866</v>
      </c>
      <c r="P39" s="21"/>
      <c r="Q39" s="82">
        <v>3345</v>
      </c>
      <c r="R39" s="21"/>
      <c r="S39" s="82">
        <v>2905296</v>
      </c>
      <c r="T39" s="21"/>
      <c r="U39" s="82">
        <v>2874382</v>
      </c>
      <c r="V39" s="23"/>
      <c r="W39" s="110">
        <v>0</v>
      </c>
      <c r="Y39" s="97"/>
      <c r="Z39" s="97"/>
      <c r="AA39" s="97"/>
      <c r="AB39" s="97"/>
    </row>
    <row r="40" spans="1:31" ht="31.5" x14ac:dyDescent="0.4">
      <c r="A40" s="21" t="s">
        <v>187</v>
      </c>
      <c r="B40" s="20"/>
      <c r="C40" s="82">
        <v>750000</v>
      </c>
      <c r="D40" s="21"/>
      <c r="E40" s="82">
        <v>6248978730</v>
      </c>
      <c r="F40" s="21"/>
      <c r="G40" s="82">
        <v>8238321675</v>
      </c>
      <c r="H40" s="23"/>
      <c r="I40" s="82">
        <v>0</v>
      </c>
      <c r="J40" s="82"/>
      <c r="K40" s="22"/>
      <c r="L40" s="82"/>
      <c r="M40" s="82"/>
      <c r="O40" s="82">
        <v>750000</v>
      </c>
      <c r="P40" s="21"/>
      <c r="Q40" s="82">
        <v>9830</v>
      </c>
      <c r="R40" s="21"/>
      <c r="S40" s="82">
        <v>6248978730</v>
      </c>
      <c r="T40" s="21"/>
      <c r="U40" s="82">
        <v>7315510575</v>
      </c>
      <c r="V40" s="23"/>
      <c r="W40" s="110">
        <v>1.49</v>
      </c>
      <c r="Y40" s="97"/>
      <c r="Z40" s="97"/>
      <c r="AA40" s="97"/>
      <c r="AB40" s="97"/>
    </row>
    <row r="41" spans="1:31" ht="32.25" thickBot="1" x14ac:dyDescent="0.45">
      <c r="A41" s="21" t="s">
        <v>188</v>
      </c>
      <c r="B41" s="20"/>
      <c r="C41" s="82">
        <v>218750</v>
      </c>
      <c r="D41" s="21"/>
      <c r="E41" s="82">
        <v>6334642125</v>
      </c>
      <c r="F41" s="21"/>
      <c r="G41" s="82">
        <v>8378479814</v>
      </c>
      <c r="H41" s="23"/>
      <c r="I41" s="82">
        <v>0</v>
      </c>
      <c r="J41" s="82"/>
      <c r="K41" s="22"/>
      <c r="L41" s="82"/>
      <c r="M41" s="82"/>
      <c r="O41" s="82">
        <v>218750</v>
      </c>
      <c r="P41" s="21"/>
      <c r="Q41" s="82">
        <v>37850</v>
      </c>
      <c r="R41" s="21"/>
      <c r="S41" s="82">
        <v>6334642125</v>
      </c>
      <c r="T41" s="21"/>
      <c r="U41" s="82">
        <v>8215685519</v>
      </c>
      <c r="V41" s="23"/>
      <c r="W41" s="110">
        <v>1.67</v>
      </c>
      <c r="Y41" s="97"/>
      <c r="Z41" s="97"/>
      <c r="AA41" s="97"/>
      <c r="AB41" s="97"/>
    </row>
    <row r="42" spans="1:31" ht="16.5" thickBot="1" x14ac:dyDescent="0.45">
      <c r="A42" s="20" t="s">
        <v>4</v>
      </c>
      <c r="B42" s="20"/>
      <c r="C42" s="25" t="s">
        <v>146</v>
      </c>
      <c r="D42" s="21"/>
      <c r="E42" s="83">
        <f>SUM(E10:E41)</f>
        <v>463348375852</v>
      </c>
      <c r="F42" s="21"/>
      <c r="G42" s="85">
        <f>SUM(G10:G41)</f>
        <v>498904221077</v>
      </c>
      <c r="H42" s="21"/>
      <c r="I42" s="25" t="s">
        <v>146</v>
      </c>
      <c r="J42" s="83">
        <f>SUM(J10:J41)</f>
        <v>0</v>
      </c>
      <c r="L42" s="25" t="s">
        <v>146</v>
      </c>
      <c r="M42" s="83">
        <f>SUM(M10:M41)</f>
        <v>0</v>
      </c>
      <c r="O42" s="25" t="s">
        <v>146</v>
      </c>
      <c r="P42" s="21"/>
      <c r="Q42" s="25" t="s">
        <v>146</v>
      </c>
      <c r="R42" s="21"/>
      <c r="S42" s="83">
        <f>SUM(S10:S41)</f>
        <v>463348375852</v>
      </c>
      <c r="T42" s="21"/>
      <c r="U42" s="85">
        <f>SUM(U10:U41)</f>
        <v>479574527131</v>
      </c>
      <c r="V42" s="21"/>
      <c r="W42" s="111">
        <f>SUM(W10:W41)</f>
        <v>97.569999999999965</v>
      </c>
      <c r="Y42" s="97"/>
      <c r="Z42" s="97"/>
      <c r="AA42" s="97"/>
      <c r="AB42" s="97"/>
      <c r="AE42" s="97"/>
    </row>
    <row r="43" spans="1:31" ht="16.5" thickTop="1" x14ac:dyDescent="0.4">
      <c r="Z43" s="97"/>
      <c r="AA43" s="97"/>
      <c r="AB43" s="97"/>
      <c r="AE43" s="98"/>
    </row>
    <row r="44" spans="1:31" x14ac:dyDescent="0.4">
      <c r="Y44" s="97"/>
      <c r="Z44" s="97"/>
      <c r="AA44" s="97"/>
      <c r="AB44" s="97"/>
      <c r="AE44" s="97"/>
    </row>
    <row r="45" spans="1:31" x14ac:dyDescent="0.4">
      <c r="E45" s="97"/>
      <c r="Y45" s="97"/>
      <c r="Z45" s="97"/>
      <c r="AA45" s="97"/>
      <c r="AE45" s="97"/>
    </row>
    <row r="46" spans="1:31" x14ac:dyDescent="0.4">
      <c r="Y46" s="97"/>
      <c r="Z46" s="97"/>
      <c r="AA46" s="97"/>
    </row>
    <row r="47" spans="1:31" x14ac:dyDescent="0.4">
      <c r="AA47" s="97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4"/>
  <sheetViews>
    <sheetView rightToLeft="1" tabSelected="1" view="pageBreakPreview" zoomScaleNormal="100" zoomScaleSheetLayoutView="100" workbookViewId="0">
      <selection activeCell="U25" sqref="U25"/>
    </sheetView>
  </sheetViews>
  <sheetFormatPr defaultRowHeight="15" x14ac:dyDescent="0.25"/>
  <cols>
    <col min="1" max="1" width="35.28515625" customWidth="1"/>
    <col min="2" max="2" width="0.5703125" customWidth="1"/>
    <col min="3" max="3" width="10.42578125" customWidth="1"/>
    <col min="4" max="4" width="0.7109375" customWidth="1"/>
    <col min="5" max="5" width="14.42578125" customWidth="1"/>
    <col min="6" max="6" width="0.5703125" customWidth="1"/>
    <col min="7" max="7" width="14.5703125" customWidth="1"/>
    <col min="8" max="8" width="0.7109375" customWidth="1"/>
    <col min="9" max="9" width="15.28515625" customWidth="1"/>
    <col min="10" max="10" width="1" customWidth="1"/>
    <col min="11" max="11" width="12.7109375" customWidth="1"/>
    <col min="12" max="12" width="0.7109375" customWidth="1"/>
    <col min="13" max="13" width="14" bestFit="1" customWidth="1"/>
    <col min="14" max="14" width="1" customWidth="1"/>
    <col min="15" max="15" width="14.5703125" bestFit="1" customWidth="1"/>
    <col min="16" max="16" width="1" customWidth="1"/>
    <col min="17" max="17" width="14.7109375" customWidth="1"/>
    <col min="18" max="19" width="13.85546875" bestFit="1" customWidth="1"/>
    <col min="20" max="20" width="12.7109375" bestFit="1" customWidth="1"/>
    <col min="22" max="22" width="13.85546875" bestFit="1" customWidth="1"/>
  </cols>
  <sheetData>
    <row r="1" spans="1:20" ht="21" x14ac:dyDescent="0.55000000000000004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20" ht="21" x14ac:dyDescent="0.55000000000000004">
      <c r="A2" s="163" t="s">
        <v>81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20" ht="21" x14ac:dyDescent="0.55000000000000004">
      <c r="A3" s="163" t="s">
        <v>148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20" ht="25.5" x14ac:dyDescent="0.25">
      <c r="A4" s="162" t="s">
        <v>71</v>
      </c>
      <c r="B4" s="162"/>
      <c r="C4" s="162"/>
      <c r="D4" s="162"/>
      <c r="E4" s="162"/>
      <c r="F4" s="162"/>
      <c r="G4" s="162"/>
      <c r="H4" s="162"/>
    </row>
    <row r="5" spans="1:20" ht="18.75" thickBot="1" x14ac:dyDescent="0.5">
      <c r="A5" s="14"/>
      <c r="B5" s="14"/>
      <c r="C5" s="160" t="s">
        <v>151</v>
      </c>
      <c r="D5" s="160"/>
      <c r="E5" s="160"/>
      <c r="F5" s="160"/>
      <c r="G5" s="160"/>
      <c r="H5" s="160"/>
      <c r="I5" s="160"/>
      <c r="J5" s="14"/>
      <c r="K5" s="161" t="s">
        <v>156</v>
      </c>
      <c r="L5" s="161"/>
      <c r="M5" s="161"/>
      <c r="N5" s="161"/>
      <c r="O5" s="161"/>
      <c r="P5" s="161"/>
      <c r="Q5" s="161"/>
    </row>
    <row r="6" spans="1:20" ht="36.75" thickBot="1" x14ac:dyDescent="0.5">
      <c r="A6" s="45" t="s">
        <v>60</v>
      </c>
      <c r="B6" s="45"/>
      <c r="C6" s="48" t="s">
        <v>5</v>
      </c>
      <c r="D6" s="45"/>
      <c r="E6" s="50" t="s">
        <v>33</v>
      </c>
      <c r="F6" s="45"/>
      <c r="G6" s="48" t="s">
        <v>72</v>
      </c>
      <c r="H6" s="45"/>
      <c r="I6" s="58" t="s">
        <v>73</v>
      </c>
      <c r="J6" s="14"/>
      <c r="K6" s="48" t="s">
        <v>5</v>
      </c>
      <c r="L6" s="45"/>
      <c r="M6" s="50" t="s">
        <v>33</v>
      </c>
      <c r="N6" s="45"/>
      <c r="O6" s="48" t="s">
        <v>72</v>
      </c>
      <c r="P6" s="45"/>
      <c r="Q6" s="58" t="s">
        <v>73</v>
      </c>
    </row>
    <row r="7" spans="1:20" ht="18" x14ac:dyDescent="0.25">
      <c r="A7" s="45" t="s">
        <v>157</v>
      </c>
      <c r="B7" s="45"/>
      <c r="C7" s="109">
        <v>20000000</v>
      </c>
      <c r="D7" s="109"/>
      <c r="E7" s="148">
        <v>10002081600</v>
      </c>
      <c r="F7" s="109"/>
      <c r="G7" s="109">
        <v>-10220381000</v>
      </c>
      <c r="H7" s="109"/>
      <c r="I7" s="148">
        <v>-218299400</v>
      </c>
      <c r="J7" s="109"/>
      <c r="K7" s="109">
        <v>20000000</v>
      </c>
      <c r="L7" s="109"/>
      <c r="M7" s="148">
        <v>10002081600</v>
      </c>
      <c r="N7" s="109"/>
      <c r="O7" s="109">
        <v>-10974506200</v>
      </c>
      <c r="P7" s="109"/>
      <c r="Q7" s="109">
        <v>-972424600</v>
      </c>
      <c r="R7" s="100"/>
      <c r="S7" s="100"/>
      <c r="T7" s="100"/>
    </row>
    <row r="8" spans="1:20" ht="18" x14ac:dyDescent="0.25">
      <c r="A8" s="45" t="s">
        <v>158</v>
      </c>
      <c r="B8" s="45"/>
      <c r="C8" s="109">
        <v>300000</v>
      </c>
      <c r="D8" s="109"/>
      <c r="E8" s="148">
        <v>8040363810</v>
      </c>
      <c r="F8" s="109"/>
      <c r="G8" s="109">
        <v>-8311253520</v>
      </c>
      <c r="H8" s="109"/>
      <c r="I8" s="148">
        <v>-270889710</v>
      </c>
      <c r="J8" s="109"/>
      <c r="K8" s="109">
        <v>300000</v>
      </c>
      <c r="L8" s="109"/>
      <c r="M8" s="148">
        <v>8040363810</v>
      </c>
      <c r="N8" s="109"/>
      <c r="O8" s="109">
        <v>-8332091190</v>
      </c>
      <c r="P8" s="109"/>
      <c r="Q8" s="109">
        <v>-291727380</v>
      </c>
      <c r="R8" s="100"/>
      <c r="S8" s="100"/>
      <c r="T8" s="100"/>
    </row>
    <row r="9" spans="1:20" ht="18" x14ac:dyDescent="0.25">
      <c r="A9" s="45" t="s">
        <v>159</v>
      </c>
      <c r="B9" s="45"/>
      <c r="C9" s="109">
        <v>1946439</v>
      </c>
      <c r="D9" s="109"/>
      <c r="E9" s="148">
        <v>25169910908</v>
      </c>
      <c r="F9" s="109"/>
      <c r="G9" s="109">
        <v>-26083305355</v>
      </c>
      <c r="H9" s="109"/>
      <c r="I9" s="148">
        <v>-913394447</v>
      </c>
      <c r="J9" s="109"/>
      <c r="K9" s="109">
        <v>1946439</v>
      </c>
      <c r="L9" s="109"/>
      <c r="M9" s="148">
        <v>25169910908</v>
      </c>
      <c r="N9" s="109"/>
      <c r="O9" s="109">
        <v>-19600805445</v>
      </c>
      <c r="P9" s="109"/>
      <c r="Q9" s="109">
        <v>5569105463</v>
      </c>
      <c r="R9" s="100"/>
      <c r="S9" s="100"/>
      <c r="T9" s="100"/>
    </row>
    <row r="10" spans="1:20" ht="18" x14ac:dyDescent="0.25">
      <c r="A10" s="45" t="s">
        <v>160</v>
      </c>
      <c r="B10" s="45"/>
      <c r="C10" s="109">
        <v>2249999</v>
      </c>
      <c r="D10" s="109"/>
      <c r="E10" s="148">
        <v>5251090511</v>
      </c>
      <c r="F10" s="109"/>
      <c r="G10" s="109">
        <v>-5784683464</v>
      </c>
      <c r="H10" s="109"/>
      <c r="I10" s="148">
        <v>-533592953</v>
      </c>
      <c r="J10" s="109"/>
      <c r="K10" s="109">
        <v>2249999</v>
      </c>
      <c r="L10" s="109"/>
      <c r="M10" s="148">
        <v>5251090511</v>
      </c>
      <c r="N10" s="109"/>
      <c r="O10" s="109">
        <v>-6836131549</v>
      </c>
      <c r="P10" s="109"/>
      <c r="Q10" s="109">
        <v>-1585041038</v>
      </c>
      <c r="R10" s="100"/>
      <c r="S10" s="100"/>
      <c r="T10" s="100"/>
    </row>
    <row r="11" spans="1:20" ht="18" x14ac:dyDescent="0.25">
      <c r="A11" s="45" t="s">
        <v>161</v>
      </c>
      <c r="B11" s="45"/>
      <c r="C11" s="109">
        <v>14947582</v>
      </c>
      <c r="D11" s="109"/>
      <c r="E11" s="148">
        <v>32788690221</v>
      </c>
      <c r="F11" s="109"/>
      <c r="G11" s="109">
        <v>-35409017976</v>
      </c>
      <c r="H11" s="109"/>
      <c r="I11" s="148">
        <v>-2620327755</v>
      </c>
      <c r="J11" s="109"/>
      <c r="K11" s="109">
        <v>14947582</v>
      </c>
      <c r="L11" s="109"/>
      <c r="M11" s="148">
        <v>32788690221</v>
      </c>
      <c r="N11" s="109"/>
      <c r="O11" s="109">
        <v>-45030066422</v>
      </c>
      <c r="P11" s="109"/>
      <c r="Q11" s="109">
        <v>-12241376201</v>
      </c>
      <c r="R11" s="100"/>
      <c r="S11" s="100"/>
      <c r="T11" s="100"/>
    </row>
    <row r="12" spans="1:20" ht="18" x14ac:dyDescent="0.25">
      <c r="A12" s="45" t="s">
        <v>162</v>
      </c>
      <c r="B12" s="45"/>
      <c r="C12" s="109">
        <v>3870000</v>
      </c>
      <c r="D12" s="109"/>
      <c r="E12" s="148">
        <v>10022919270</v>
      </c>
      <c r="F12" s="109"/>
      <c r="G12" s="109">
        <v>-10031849700</v>
      </c>
      <c r="H12" s="109"/>
      <c r="I12" s="148">
        <v>-8930430</v>
      </c>
      <c r="J12" s="109"/>
      <c r="K12" s="109">
        <v>3870000</v>
      </c>
      <c r="L12" s="109"/>
      <c r="M12" s="148">
        <v>10022919270</v>
      </c>
      <c r="N12" s="109"/>
      <c r="O12" s="109">
        <v>-11532161940</v>
      </c>
      <c r="P12" s="109"/>
      <c r="Q12" s="109">
        <v>-1509242670</v>
      </c>
      <c r="R12" s="100"/>
      <c r="S12" s="100"/>
      <c r="T12" s="100"/>
    </row>
    <row r="13" spans="1:20" ht="18" x14ac:dyDescent="0.25">
      <c r="A13" s="45" t="s">
        <v>163</v>
      </c>
      <c r="B13" s="45"/>
      <c r="C13" s="109">
        <v>4724404</v>
      </c>
      <c r="D13" s="109"/>
      <c r="E13" s="148">
        <v>25408333219</v>
      </c>
      <c r="F13" s="109"/>
      <c r="G13" s="109">
        <v>-25642727436</v>
      </c>
      <c r="H13" s="109"/>
      <c r="I13" s="148">
        <v>-234394217</v>
      </c>
      <c r="J13" s="109"/>
      <c r="K13" s="109">
        <v>4724404</v>
      </c>
      <c r="L13" s="109"/>
      <c r="M13" s="148">
        <v>25408333219</v>
      </c>
      <c r="N13" s="109"/>
      <c r="O13" s="109">
        <v>-28221063832</v>
      </c>
      <c r="P13" s="109"/>
      <c r="Q13" s="109">
        <v>-2812730613</v>
      </c>
      <c r="R13" s="100"/>
      <c r="S13" s="100"/>
      <c r="T13" s="100"/>
    </row>
    <row r="14" spans="1:20" ht="18" x14ac:dyDescent="0.25">
      <c r="A14" s="45" t="s">
        <v>164</v>
      </c>
      <c r="B14" s="45"/>
      <c r="C14" s="109">
        <v>15951643</v>
      </c>
      <c r="D14" s="109"/>
      <c r="E14" s="148">
        <v>20038674391</v>
      </c>
      <c r="F14" s="109"/>
      <c r="G14" s="109">
        <v>-20592666181</v>
      </c>
      <c r="H14" s="109"/>
      <c r="I14" s="148">
        <v>-553991790</v>
      </c>
      <c r="J14" s="109"/>
      <c r="K14" s="109">
        <v>15951643</v>
      </c>
      <c r="L14" s="109"/>
      <c r="M14" s="148">
        <v>20038674391</v>
      </c>
      <c r="N14" s="109"/>
      <c r="O14" s="109">
        <v>-25322729051</v>
      </c>
      <c r="P14" s="109"/>
      <c r="Q14" s="109">
        <v>-5284054660</v>
      </c>
      <c r="R14" s="100"/>
      <c r="S14" s="100"/>
      <c r="T14" s="100"/>
    </row>
    <row r="15" spans="1:20" ht="18" x14ac:dyDescent="0.25">
      <c r="A15" s="45" t="s">
        <v>165</v>
      </c>
      <c r="B15" s="45"/>
      <c r="C15" s="109">
        <v>21329101</v>
      </c>
      <c r="D15" s="109"/>
      <c r="E15" s="148">
        <v>18471105548</v>
      </c>
      <c r="F15" s="109"/>
      <c r="G15" s="109">
        <v>-18709250850</v>
      </c>
      <c r="H15" s="109"/>
      <c r="I15" s="148">
        <v>-238145302</v>
      </c>
      <c r="J15" s="109"/>
      <c r="K15" s="109">
        <v>21329101</v>
      </c>
      <c r="L15" s="109"/>
      <c r="M15" s="148">
        <v>18471105548</v>
      </c>
      <c r="N15" s="109"/>
      <c r="O15" s="109">
        <v>-23185503599</v>
      </c>
      <c r="P15" s="109"/>
      <c r="Q15" s="109">
        <v>-4714398051</v>
      </c>
      <c r="R15" s="100"/>
      <c r="S15" s="100"/>
      <c r="T15" s="100"/>
    </row>
    <row r="16" spans="1:20" ht="18" x14ac:dyDescent="0.25">
      <c r="A16" s="45" t="s">
        <v>166</v>
      </c>
      <c r="B16" s="45"/>
      <c r="C16" s="109">
        <v>1200000</v>
      </c>
      <c r="D16" s="109"/>
      <c r="E16" s="148">
        <v>14895957240</v>
      </c>
      <c r="F16" s="109"/>
      <c r="G16" s="109">
        <v>-15181731000</v>
      </c>
      <c r="H16" s="109"/>
      <c r="I16" s="148">
        <v>-285773760</v>
      </c>
      <c r="J16" s="109"/>
      <c r="K16" s="109">
        <v>1200000</v>
      </c>
      <c r="L16" s="109"/>
      <c r="M16" s="148">
        <v>14895957240</v>
      </c>
      <c r="N16" s="109"/>
      <c r="O16" s="109">
        <v>-18099004800</v>
      </c>
      <c r="P16" s="109"/>
      <c r="Q16" s="109">
        <v>-3203047560</v>
      </c>
      <c r="R16" s="100"/>
      <c r="S16" s="100"/>
      <c r="T16" s="100"/>
    </row>
    <row r="17" spans="1:20" ht="18" x14ac:dyDescent="0.25">
      <c r="A17" s="45" t="s">
        <v>167</v>
      </c>
      <c r="B17" s="45"/>
      <c r="C17" s="109">
        <v>2900000</v>
      </c>
      <c r="D17" s="109"/>
      <c r="E17" s="148">
        <v>39422887100</v>
      </c>
      <c r="F17" s="109"/>
      <c r="G17" s="109">
        <v>-38962473820</v>
      </c>
      <c r="H17" s="109"/>
      <c r="I17" s="148">
        <v>460413280</v>
      </c>
      <c r="J17" s="109"/>
      <c r="K17" s="109">
        <v>2900000</v>
      </c>
      <c r="L17" s="109"/>
      <c r="M17" s="148">
        <v>39422887100</v>
      </c>
      <c r="N17" s="109"/>
      <c r="O17" s="109">
        <v>-33351186972</v>
      </c>
      <c r="P17" s="109"/>
      <c r="Q17" s="109">
        <v>6071700128</v>
      </c>
      <c r="R17" s="100"/>
      <c r="S17" s="100"/>
      <c r="T17" s="100"/>
    </row>
    <row r="18" spans="1:20" ht="18" x14ac:dyDescent="0.25">
      <c r="A18" s="45" t="s">
        <v>168</v>
      </c>
      <c r="B18" s="45"/>
      <c r="C18" s="109">
        <v>69687873</v>
      </c>
      <c r="D18" s="109"/>
      <c r="E18" s="148">
        <v>28558613715</v>
      </c>
      <c r="F18" s="109"/>
      <c r="G18" s="109">
        <v>-30079895800</v>
      </c>
      <c r="H18" s="109"/>
      <c r="I18" s="148">
        <v>-1521282085</v>
      </c>
      <c r="J18" s="109"/>
      <c r="K18" s="109">
        <v>69687873</v>
      </c>
      <c r="L18" s="109"/>
      <c r="M18" s="148">
        <v>28558613715</v>
      </c>
      <c r="N18" s="109"/>
      <c r="O18" s="109">
        <v>-40244826106</v>
      </c>
      <c r="P18" s="109"/>
      <c r="Q18" s="109">
        <v>-11686212391</v>
      </c>
      <c r="R18" s="100"/>
      <c r="S18" s="100"/>
      <c r="T18" s="100"/>
    </row>
    <row r="19" spans="1:20" ht="18" x14ac:dyDescent="0.25">
      <c r="A19" s="45" t="s">
        <v>169</v>
      </c>
      <c r="B19" s="45"/>
      <c r="C19" s="109">
        <v>4033334</v>
      </c>
      <c r="D19" s="109"/>
      <c r="E19" s="148">
        <v>5002695412</v>
      </c>
      <c r="F19" s="109"/>
      <c r="G19" s="109">
        <v>-4958671693</v>
      </c>
      <c r="H19" s="109"/>
      <c r="I19" s="148">
        <v>44023719</v>
      </c>
      <c r="J19" s="109"/>
      <c r="K19" s="109">
        <v>4033334</v>
      </c>
      <c r="L19" s="109"/>
      <c r="M19" s="148">
        <v>5002695412</v>
      </c>
      <c r="N19" s="109"/>
      <c r="O19" s="109">
        <v>-6139307808</v>
      </c>
      <c r="P19" s="109"/>
      <c r="Q19" s="109">
        <v>-1136612396</v>
      </c>
      <c r="R19" s="100"/>
      <c r="S19" s="100"/>
      <c r="T19" s="100"/>
    </row>
    <row r="20" spans="1:20" ht="18" x14ac:dyDescent="0.25">
      <c r="A20" s="45" t="s">
        <v>170</v>
      </c>
      <c r="B20" s="45"/>
      <c r="C20" s="109">
        <v>5000000</v>
      </c>
      <c r="D20" s="109"/>
      <c r="E20" s="148">
        <v>7104653200</v>
      </c>
      <c r="F20" s="109"/>
      <c r="G20" s="109">
        <v>-7451947700</v>
      </c>
      <c r="H20" s="109"/>
      <c r="I20" s="148">
        <v>-347294500</v>
      </c>
      <c r="J20" s="109"/>
      <c r="K20" s="109">
        <v>5000000</v>
      </c>
      <c r="L20" s="109"/>
      <c r="M20" s="148">
        <v>7104653200</v>
      </c>
      <c r="N20" s="109"/>
      <c r="O20" s="109">
        <v>-9491062550</v>
      </c>
      <c r="P20" s="109"/>
      <c r="Q20" s="109">
        <v>-2386409350</v>
      </c>
      <c r="R20" s="100"/>
      <c r="S20" s="100"/>
      <c r="T20" s="100"/>
    </row>
    <row r="21" spans="1:20" ht="18" x14ac:dyDescent="0.25">
      <c r="A21" s="45" t="s">
        <v>171</v>
      </c>
      <c r="B21" s="45"/>
      <c r="C21" s="109">
        <v>5000000</v>
      </c>
      <c r="D21" s="109"/>
      <c r="E21" s="148">
        <v>15955701600</v>
      </c>
      <c r="F21" s="109"/>
      <c r="G21" s="109">
        <v>-17210923150</v>
      </c>
      <c r="H21" s="109"/>
      <c r="I21" s="148">
        <v>-1255221550</v>
      </c>
      <c r="J21" s="109"/>
      <c r="K21" s="109">
        <v>5000000</v>
      </c>
      <c r="L21" s="109"/>
      <c r="M21" s="148">
        <v>15955701600</v>
      </c>
      <c r="N21" s="109"/>
      <c r="O21" s="109">
        <v>-24295714606</v>
      </c>
      <c r="P21" s="109"/>
      <c r="Q21" s="109">
        <v>-8340013006</v>
      </c>
      <c r="R21" s="100"/>
      <c r="S21" s="100"/>
      <c r="T21" s="100"/>
    </row>
    <row r="22" spans="1:20" ht="18" x14ac:dyDescent="0.25">
      <c r="A22" s="45" t="s">
        <v>172</v>
      </c>
      <c r="B22" s="45"/>
      <c r="C22" s="109">
        <v>2600000</v>
      </c>
      <c r="D22" s="109"/>
      <c r="E22" s="148">
        <v>37769765280</v>
      </c>
      <c r="F22" s="109"/>
      <c r="G22" s="109">
        <v>-43935731060</v>
      </c>
      <c r="H22" s="109"/>
      <c r="I22" s="148">
        <v>-6165965780</v>
      </c>
      <c r="J22" s="109"/>
      <c r="K22" s="109">
        <v>2600000</v>
      </c>
      <c r="L22" s="109"/>
      <c r="M22" s="148">
        <v>37769765280</v>
      </c>
      <c r="N22" s="109"/>
      <c r="O22" s="109">
        <v>-41056292752</v>
      </c>
      <c r="P22" s="109"/>
      <c r="Q22" s="109">
        <v>-3286527472</v>
      </c>
      <c r="R22" s="100"/>
      <c r="S22" s="100"/>
      <c r="T22" s="100"/>
    </row>
    <row r="23" spans="1:20" ht="18" x14ac:dyDescent="0.25">
      <c r="A23" s="45" t="s">
        <v>173</v>
      </c>
      <c r="B23" s="45"/>
      <c r="C23" s="109">
        <v>20000000</v>
      </c>
      <c r="D23" s="109"/>
      <c r="E23" s="148">
        <v>8394604200</v>
      </c>
      <c r="F23" s="109"/>
      <c r="G23" s="109">
        <v>-8017541600</v>
      </c>
      <c r="H23" s="109"/>
      <c r="I23" s="148">
        <v>377062600</v>
      </c>
      <c r="J23" s="109"/>
      <c r="K23" s="109">
        <v>20000000</v>
      </c>
      <c r="L23" s="109"/>
      <c r="M23" s="148">
        <v>8394604200</v>
      </c>
      <c r="N23" s="109"/>
      <c r="O23" s="109">
        <v>-11728631400</v>
      </c>
      <c r="P23" s="109"/>
      <c r="Q23" s="109">
        <v>-3334027200</v>
      </c>
      <c r="R23" s="100"/>
      <c r="S23" s="100"/>
      <c r="T23" s="100"/>
    </row>
    <row r="24" spans="1:20" ht="18" x14ac:dyDescent="0.25">
      <c r="A24" s="45" t="s">
        <v>174</v>
      </c>
      <c r="B24" s="45"/>
      <c r="C24" s="109">
        <v>31658009</v>
      </c>
      <c r="D24" s="109"/>
      <c r="E24" s="148">
        <v>10429213143</v>
      </c>
      <c r="F24" s="109"/>
      <c r="G24" s="109">
        <v>-10743346069</v>
      </c>
      <c r="H24" s="109"/>
      <c r="I24" s="148">
        <v>-314132926</v>
      </c>
      <c r="J24" s="109"/>
      <c r="K24" s="109">
        <v>31658009</v>
      </c>
      <c r="L24" s="109"/>
      <c r="M24" s="148">
        <v>10429213143</v>
      </c>
      <c r="N24" s="109"/>
      <c r="O24" s="109">
        <v>-13350649355</v>
      </c>
      <c r="P24" s="109"/>
      <c r="Q24" s="109">
        <v>-2921436212</v>
      </c>
      <c r="R24" s="100"/>
      <c r="S24" s="100"/>
      <c r="T24" s="100"/>
    </row>
    <row r="25" spans="1:20" ht="18" x14ac:dyDescent="0.25">
      <c r="A25" s="45" t="s">
        <v>175</v>
      </c>
      <c r="B25" s="45"/>
      <c r="C25" s="109">
        <v>2000000</v>
      </c>
      <c r="D25" s="109"/>
      <c r="E25" s="148">
        <v>14526832800</v>
      </c>
      <c r="F25" s="109"/>
      <c r="G25" s="109">
        <v>-14070388600</v>
      </c>
      <c r="H25" s="109"/>
      <c r="I25" s="148">
        <v>456444200</v>
      </c>
      <c r="J25" s="109"/>
      <c r="K25" s="109">
        <v>2000000</v>
      </c>
      <c r="L25" s="109"/>
      <c r="M25" s="148">
        <v>14526832800</v>
      </c>
      <c r="N25" s="109"/>
      <c r="O25" s="109">
        <v>-13355954200</v>
      </c>
      <c r="P25" s="109"/>
      <c r="Q25" s="109">
        <v>1170878600</v>
      </c>
      <c r="R25" s="100"/>
      <c r="S25" s="100"/>
      <c r="T25" s="100"/>
    </row>
    <row r="26" spans="1:20" ht="18" x14ac:dyDescent="0.25">
      <c r="A26" s="45" t="s">
        <v>178</v>
      </c>
      <c r="B26" s="45"/>
      <c r="C26" s="109">
        <v>12094531</v>
      </c>
      <c r="D26" s="109"/>
      <c r="E26" s="148">
        <v>37110895016</v>
      </c>
      <c r="F26" s="109"/>
      <c r="G26" s="109">
        <v>-38857293200</v>
      </c>
      <c r="H26" s="109"/>
      <c r="I26" s="148">
        <v>-1746398184</v>
      </c>
      <c r="J26" s="109"/>
      <c r="K26" s="109">
        <v>12094531</v>
      </c>
      <c r="L26" s="109"/>
      <c r="M26" s="148">
        <v>37110895016</v>
      </c>
      <c r="N26" s="109"/>
      <c r="O26" s="109">
        <v>-36217855000</v>
      </c>
      <c r="P26" s="109"/>
      <c r="Q26" s="109">
        <v>893040016</v>
      </c>
      <c r="R26" s="100"/>
      <c r="S26" s="100"/>
      <c r="T26" s="100"/>
    </row>
    <row r="27" spans="1:20" ht="18" x14ac:dyDescent="0.25">
      <c r="A27" s="45" t="s">
        <v>179</v>
      </c>
      <c r="B27" s="45"/>
      <c r="C27" s="109">
        <v>11200000</v>
      </c>
      <c r="D27" s="109"/>
      <c r="E27" s="148">
        <v>18214901937</v>
      </c>
      <c r="F27" s="109"/>
      <c r="G27" s="109">
        <v>-18303809329</v>
      </c>
      <c r="H27" s="109"/>
      <c r="I27" s="148">
        <v>-88907392</v>
      </c>
      <c r="J27" s="109"/>
      <c r="K27" s="109">
        <v>11200000</v>
      </c>
      <c r="L27" s="109"/>
      <c r="M27" s="148">
        <v>18214901937</v>
      </c>
      <c r="N27" s="109"/>
      <c r="O27" s="109">
        <v>-19059522160</v>
      </c>
      <c r="P27" s="109"/>
      <c r="Q27" s="109">
        <v>-844620223</v>
      </c>
      <c r="R27" s="100"/>
      <c r="S27" s="100"/>
      <c r="T27" s="100"/>
    </row>
    <row r="28" spans="1:20" ht="18" x14ac:dyDescent="0.25">
      <c r="A28" s="45" t="s">
        <v>180</v>
      </c>
      <c r="B28" s="45"/>
      <c r="C28" s="109">
        <v>562500</v>
      </c>
      <c r="D28" s="109"/>
      <c r="E28" s="148">
        <v>4632660564</v>
      </c>
      <c r="F28" s="109"/>
      <c r="G28" s="109">
        <v>-4906154984</v>
      </c>
      <c r="H28" s="109"/>
      <c r="I28" s="148">
        <v>-273494420</v>
      </c>
      <c r="J28" s="109"/>
      <c r="K28" s="109">
        <v>562500</v>
      </c>
      <c r="L28" s="109"/>
      <c r="M28" s="148">
        <v>4632660564</v>
      </c>
      <c r="N28" s="109"/>
      <c r="O28" s="109">
        <v>-5542448120</v>
      </c>
      <c r="P28" s="109"/>
      <c r="Q28" s="109">
        <v>-909787556</v>
      </c>
      <c r="R28" s="100"/>
      <c r="S28" s="100"/>
      <c r="T28" s="100"/>
    </row>
    <row r="29" spans="1:20" ht="18" x14ac:dyDescent="0.25">
      <c r="A29" s="45" t="s">
        <v>181</v>
      </c>
      <c r="B29" s="45"/>
      <c r="C29" s="109">
        <v>4276</v>
      </c>
      <c r="D29" s="109"/>
      <c r="E29" s="148">
        <v>12363949</v>
      </c>
      <c r="F29" s="109"/>
      <c r="G29" s="109">
        <v>-12346979</v>
      </c>
      <c r="H29" s="109"/>
      <c r="I29" s="148">
        <v>16970</v>
      </c>
      <c r="J29" s="109"/>
      <c r="K29" s="109">
        <v>4276</v>
      </c>
      <c r="L29" s="109"/>
      <c r="M29" s="148">
        <v>12363949</v>
      </c>
      <c r="N29" s="109"/>
      <c r="O29" s="109">
        <v>-11464446</v>
      </c>
      <c r="P29" s="109"/>
      <c r="Q29" s="109">
        <v>899503</v>
      </c>
      <c r="R29" s="100"/>
      <c r="S29" s="100"/>
      <c r="T29" s="100"/>
    </row>
    <row r="30" spans="1:20" ht="18" x14ac:dyDescent="0.25">
      <c r="A30" s="45" t="s">
        <v>182</v>
      </c>
      <c r="B30" s="45"/>
      <c r="C30" s="109">
        <v>2581384</v>
      </c>
      <c r="D30" s="109"/>
      <c r="E30" s="148">
        <v>9067461857</v>
      </c>
      <c r="F30" s="109"/>
      <c r="G30" s="109">
        <v>-9387640594</v>
      </c>
      <c r="H30" s="109"/>
      <c r="I30" s="148">
        <v>-320178737</v>
      </c>
      <c r="J30" s="109"/>
      <c r="K30" s="109">
        <v>2581384</v>
      </c>
      <c r="L30" s="109"/>
      <c r="M30" s="148">
        <v>9067461857</v>
      </c>
      <c r="N30" s="109"/>
      <c r="O30" s="109">
        <v>-10837409915</v>
      </c>
      <c r="P30" s="109"/>
      <c r="Q30" s="109">
        <v>-1769948058</v>
      </c>
      <c r="R30" s="100"/>
      <c r="S30" s="100"/>
      <c r="T30" s="100"/>
    </row>
    <row r="31" spans="1:20" ht="18" x14ac:dyDescent="0.25">
      <c r="A31" s="45" t="s">
        <v>183</v>
      </c>
      <c r="B31" s="45"/>
      <c r="C31" s="109">
        <v>1675000</v>
      </c>
      <c r="D31" s="109"/>
      <c r="E31" s="148">
        <v>6902502998</v>
      </c>
      <c r="F31" s="109"/>
      <c r="G31" s="109">
        <v>-7424387402</v>
      </c>
      <c r="H31" s="109"/>
      <c r="I31" s="148">
        <v>-521884404</v>
      </c>
      <c r="J31" s="109"/>
      <c r="K31" s="109">
        <v>1675000</v>
      </c>
      <c r="L31" s="109"/>
      <c r="M31" s="148">
        <v>6902502998</v>
      </c>
      <c r="N31" s="109"/>
      <c r="O31" s="109">
        <v>-7473457704</v>
      </c>
      <c r="P31" s="109"/>
      <c r="Q31" s="109">
        <v>-570954706</v>
      </c>
      <c r="R31" s="100"/>
      <c r="S31" s="100"/>
      <c r="T31" s="100"/>
    </row>
    <row r="32" spans="1:20" ht="18" x14ac:dyDescent="0.25">
      <c r="A32" s="45" t="s">
        <v>184</v>
      </c>
      <c r="B32" s="45"/>
      <c r="C32" s="109">
        <v>2950338</v>
      </c>
      <c r="D32" s="109"/>
      <c r="E32" s="148">
        <v>20539983783</v>
      </c>
      <c r="F32" s="109"/>
      <c r="G32" s="109">
        <v>-20539983783</v>
      </c>
      <c r="H32" s="109"/>
      <c r="I32" s="148">
        <v>0</v>
      </c>
      <c r="J32" s="109"/>
      <c r="K32" s="109">
        <v>2950338</v>
      </c>
      <c r="L32" s="109"/>
      <c r="M32" s="148">
        <v>20539983783</v>
      </c>
      <c r="N32" s="109"/>
      <c r="O32" s="109">
        <v>-20167887750</v>
      </c>
      <c r="P32" s="109"/>
      <c r="Q32" s="109">
        <v>372096033</v>
      </c>
      <c r="R32" s="100"/>
      <c r="S32" s="100"/>
      <c r="T32" s="100"/>
    </row>
    <row r="33" spans="1:20" ht="18" x14ac:dyDescent="0.25">
      <c r="A33" s="45" t="s">
        <v>185</v>
      </c>
      <c r="B33" s="45"/>
      <c r="C33" s="109">
        <v>2513000</v>
      </c>
      <c r="D33" s="109"/>
      <c r="E33" s="148">
        <v>15260676004</v>
      </c>
      <c r="F33" s="109"/>
      <c r="G33" s="109">
        <v>-16332913043</v>
      </c>
      <c r="H33" s="109"/>
      <c r="I33" s="148">
        <v>-1072237039</v>
      </c>
      <c r="J33" s="109"/>
      <c r="K33" s="109">
        <v>2513000</v>
      </c>
      <c r="L33" s="109"/>
      <c r="M33" s="148">
        <v>15260676004</v>
      </c>
      <c r="N33" s="109"/>
      <c r="O33" s="109">
        <v>-15898955984</v>
      </c>
      <c r="P33" s="109"/>
      <c r="Q33" s="109">
        <v>-638279980</v>
      </c>
      <c r="R33" s="100"/>
      <c r="S33" s="100"/>
      <c r="T33" s="100"/>
    </row>
    <row r="34" spans="1:20" ht="18" x14ac:dyDescent="0.25">
      <c r="A34" s="45" t="s">
        <v>186</v>
      </c>
      <c r="B34" s="45"/>
      <c r="C34" s="109">
        <v>866</v>
      </c>
      <c r="D34" s="109"/>
      <c r="E34" s="148">
        <v>2874382</v>
      </c>
      <c r="F34" s="109"/>
      <c r="G34" s="109">
        <v>-3416604</v>
      </c>
      <c r="H34" s="109"/>
      <c r="I34" s="148">
        <v>-542222</v>
      </c>
      <c r="J34" s="109"/>
      <c r="K34" s="109">
        <v>866</v>
      </c>
      <c r="L34" s="109"/>
      <c r="M34" s="148">
        <v>2874382</v>
      </c>
      <c r="N34" s="109"/>
      <c r="O34" s="109">
        <v>-2905296</v>
      </c>
      <c r="P34" s="109"/>
      <c r="Q34" s="109">
        <v>-30914</v>
      </c>
      <c r="R34" s="100"/>
      <c r="S34" s="100"/>
      <c r="T34" s="100"/>
    </row>
    <row r="35" spans="1:20" ht="18" x14ac:dyDescent="0.25">
      <c r="A35" s="45" t="s">
        <v>187</v>
      </c>
      <c r="B35" s="45"/>
      <c r="C35" s="109">
        <v>750000</v>
      </c>
      <c r="D35" s="109"/>
      <c r="E35" s="148">
        <v>7315510575</v>
      </c>
      <c r="F35" s="109"/>
      <c r="G35" s="109">
        <v>-8238321675</v>
      </c>
      <c r="H35" s="109"/>
      <c r="I35" s="148">
        <v>-922811100</v>
      </c>
      <c r="J35" s="109"/>
      <c r="K35" s="109">
        <v>750000</v>
      </c>
      <c r="L35" s="109"/>
      <c r="M35" s="148">
        <v>7315510575</v>
      </c>
      <c r="N35" s="109"/>
      <c r="O35" s="109">
        <v>-6248978730</v>
      </c>
      <c r="P35" s="109"/>
      <c r="Q35" s="109">
        <v>1066531845</v>
      </c>
      <c r="R35" s="100"/>
      <c r="S35" s="100"/>
      <c r="T35" s="100"/>
    </row>
    <row r="36" spans="1:20" ht="18" x14ac:dyDescent="0.25">
      <c r="A36" s="45" t="s">
        <v>188</v>
      </c>
      <c r="B36" s="45"/>
      <c r="C36" s="109">
        <v>218750</v>
      </c>
      <c r="D36" s="109"/>
      <c r="E36" s="148">
        <v>8215685519</v>
      </c>
      <c r="F36" s="109"/>
      <c r="G36" s="109">
        <v>-8378479814</v>
      </c>
      <c r="H36" s="109"/>
      <c r="I36" s="148">
        <v>-162794295</v>
      </c>
      <c r="J36" s="109"/>
      <c r="K36" s="109">
        <v>218750</v>
      </c>
      <c r="L36" s="109"/>
      <c r="M36" s="148">
        <v>8215685519</v>
      </c>
      <c r="N36" s="109"/>
      <c r="O36" s="109">
        <v>-6446654157</v>
      </c>
      <c r="P36" s="109"/>
      <c r="Q36" s="109">
        <v>1769031362</v>
      </c>
      <c r="R36" s="100"/>
      <c r="S36" s="100"/>
      <c r="T36" s="100"/>
    </row>
    <row r="37" spans="1:20" ht="18" x14ac:dyDescent="0.25">
      <c r="A37" s="45" t="s">
        <v>189</v>
      </c>
      <c r="B37" s="45"/>
      <c r="C37" s="109">
        <v>1400</v>
      </c>
      <c r="D37" s="109"/>
      <c r="E37" s="148">
        <v>849337922</v>
      </c>
      <c r="F37" s="109"/>
      <c r="G37" s="109">
        <v>-832752563</v>
      </c>
      <c r="H37" s="109"/>
      <c r="I37" s="148">
        <v>16585359</v>
      </c>
      <c r="J37" s="109"/>
      <c r="K37" s="109">
        <v>1400</v>
      </c>
      <c r="L37" s="109"/>
      <c r="M37" s="148">
        <v>849337922</v>
      </c>
      <c r="N37" s="109"/>
      <c r="O37" s="109">
        <v>-832752563</v>
      </c>
      <c r="P37" s="109"/>
      <c r="Q37" s="109">
        <v>16585359</v>
      </c>
      <c r="R37" s="100"/>
      <c r="S37" s="100"/>
      <c r="T37" s="100"/>
    </row>
    <row r="38" spans="1:20" ht="18" x14ac:dyDescent="0.25">
      <c r="A38" s="45" t="s">
        <v>176</v>
      </c>
      <c r="B38" s="45"/>
      <c r="C38" s="109">
        <v>422778</v>
      </c>
      <c r="D38" s="109"/>
      <c r="E38" s="148">
        <v>506767994</v>
      </c>
      <c r="F38" s="109"/>
      <c r="G38" s="109">
        <v>-583538311</v>
      </c>
      <c r="H38" s="109"/>
      <c r="I38" s="148">
        <v>-76770317</v>
      </c>
      <c r="J38" s="109"/>
      <c r="K38" s="109">
        <v>422778</v>
      </c>
      <c r="L38" s="109"/>
      <c r="M38" s="148">
        <v>506767994</v>
      </c>
      <c r="N38" s="109"/>
      <c r="O38" s="109">
        <v>-1308420611</v>
      </c>
      <c r="P38" s="109"/>
      <c r="Q38" s="109">
        <v>-801652617</v>
      </c>
      <c r="R38" s="100"/>
      <c r="S38" s="100"/>
      <c r="T38" s="100"/>
    </row>
    <row r="39" spans="1:20" ht="18.75" thickBot="1" x14ac:dyDescent="0.3">
      <c r="A39" s="45" t="s">
        <v>177</v>
      </c>
      <c r="B39" s="45"/>
      <c r="C39" s="109">
        <v>5522580</v>
      </c>
      <c r="D39" s="109"/>
      <c r="E39" s="148">
        <v>14538149385</v>
      </c>
      <c r="F39" s="109"/>
      <c r="G39" s="109">
        <v>-14538149385</v>
      </c>
      <c r="H39" s="109"/>
      <c r="I39" s="148"/>
      <c r="J39" s="109"/>
      <c r="K39" s="109"/>
      <c r="L39" s="109"/>
      <c r="M39" s="148">
        <v>14538149385</v>
      </c>
      <c r="N39" s="109"/>
      <c r="O39" s="109">
        <v>-27509050095</v>
      </c>
      <c r="P39" s="109"/>
      <c r="Q39" s="109">
        <v>-12970900710</v>
      </c>
      <c r="R39" s="100"/>
      <c r="S39" s="100"/>
      <c r="T39" s="100"/>
    </row>
    <row r="40" spans="1:20" ht="18.75" thickBot="1" x14ac:dyDescent="0.5">
      <c r="A40" s="14" t="s">
        <v>4</v>
      </c>
      <c r="B40" s="14"/>
      <c r="C40" s="130" t="s">
        <v>24</v>
      </c>
      <c r="D40" s="14"/>
      <c r="E40" s="131">
        <f>SUM(E7:E39)</f>
        <v>480423865053</v>
      </c>
      <c r="F40" s="14"/>
      <c r="G40" s="131">
        <f>SUM(G7:G39)</f>
        <v>-499736973640</v>
      </c>
      <c r="H40" s="14"/>
      <c r="I40" s="131">
        <f>SUM(I7:I39)</f>
        <v>-19313108587</v>
      </c>
      <c r="J40" s="14"/>
      <c r="K40" s="131" t="s">
        <v>24</v>
      </c>
      <c r="L40" s="14"/>
      <c r="M40" s="131">
        <f>SUM(M7:M39)</f>
        <v>480423865053</v>
      </c>
      <c r="N40" s="14"/>
      <c r="O40" s="131">
        <f>SUM(O7:O39)</f>
        <v>-547705452308</v>
      </c>
      <c r="P40" s="14"/>
      <c r="Q40" s="131">
        <f>SUM(Q7:Q39)</f>
        <v>-67281587255</v>
      </c>
      <c r="R40" s="112"/>
      <c r="S40" s="112"/>
    </row>
    <row r="41" spans="1:20" ht="18.75" thickTop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S41" s="108"/>
    </row>
    <row r="42" spans="1:20" ht="18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S42" s="108"/>
    </row>
    <row r="43" spans="1:20" ht="18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S43" s="91"/>
    </row>
    <row r="44" spans="1:20" ht="18" x14ac:dyDescent="0.45">
      <c r="A44" s="159" t="s">
        <v>74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S44" s="91"/>
    </row>
  </sheetData>
  <mergeCells count="7">
    <mergeCell ref="A44:Q44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rightToLeft="1" view="pageBreakPreview" zoomScale="85" zoomScaleNormal="100" zoomScaleSheetLayoutView="85" workbookViewId="0">
      <selection activeCell="AG27" sqref="AG27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75" t="s">
        <v>137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25" ht="21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5" ht="21.75" thickBot="1" x14ac:dyDescent="0.6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25" ht="25.5" x14ac:dyDescent="0.4">
      <c r="A4" s="183" t="s">
        <v>80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84" t="s">
        <v>149</v>
      </c>
      <c r="D6" s="184"/>
      <c r="E6" s="184"/>
      <c r="F6" s="184"/>
      <c r="G6" s="184"/>
      <c r="H6" s="184"/>
      <c r="I6" s="184"/>
      <c r="K6" s="184" t="s">
        <v>150</v>
      </c>
      <c r="L6" s="184"/>
      <c r="M6" s="184"/>
      <c r="N6" s="184"/>
      <c r="O6" s="184"/>
      <c r="P6" s="184"/>
      <c r="Q6" s="184"/>
    </row>
    <row r="7" spans="1:25" ht="16.5" thickBot="1" x14ac:dyDescent="0.45">
      <c r="A7" s="42" t="s">
        <v>46</v>
      </c>
      <c r="B7" s="1"/>
      <c r="C7" s="42" t="s">
        <v>47</v>
      </c>
      <c r="D7" s="1"/>
      <c r="E7" s="42" t="s">
        <v>48</v>
      </c>
      <c r="F7" s="1"/>
      <c r="G7" s="42" t="s">
        <v>49</v>
      </c>
      <c r="H7" s="1"/>
      <c r="I7" s="42" t="s">
        <v>50</v>
      </c>
      <c r="K7" s="42" t="s">
        <v>47</v>
      </c>
      <c r="L7" s="1"/>
      <c r="M7" s="42" t="s">
        <v>48</v>
      </c>
      <c r="N7" s="1"/>
      <c r="O7" s="42" t="s">
        <v>49</v>
      </c>
      <c r="P7" s="1"/>
      <c r="Q7" s="42" t="s">
        <v>50</v>
      </c>
    </row>
    <row r="8" spans="1:25" x14ac:dyDescent="0.4">
      <c r="A8" s="20" t="s">
        <v>3</v>
      </c>
      <c r="B8" s="20"/>
      <c r="C8" s="23">
        <v>0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>
        <v>0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.75" thickBot="1" x14ac:dyDescent="0.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5" x14ac:dyDescent="0.4">
      <c r="A12" s="183" t="s">
        <v>110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84" t="s">
        <v>149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O14" s="184" t="s">
        <v>150</v>
      </c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5" spans="1:25" ht="16.5" thickBot="1" x14ac:dyDescent="0.45">
      <c r="A15" s="42" t="s">
        <v>46</v>
      </c>
      <c r="B15" s="1"/>
      <c r="C15" s="42" t="s">
        <v>112</v>
      </c>
      <c r="D15" s="1"/>
      <c r="E15" s="42" t="s">
        <v>111</v>
      </c>
      <c r="F15" s="1"/>
      <c r="G15" s="42" t="s">
        <v>113</v>
      </c>
      <c r="H15" s="1"/>
      <c r="I15" s="42" t="s">
        <v>90</v>
      </c>
      <c r="J15" s="1"/>
      <c r="K15" s="42" t="s">
        <v>48</v>
      </c>
      <c r="L15" s="1"/>
      <c r="M15" s="42" t="s">
        <v>49</v>
      </c>
      <c r="O15" s="42" t="s">
        <v>112</v>
      </c>
      <c r="P15" s="1"/>
      <c r="Q15" s="42" t="s">
        <v>111</v>
      </c>
      <c r="R15" s="1"/>
      <c r="S15" s="76" t="s">
        <v>113</v>
      </c>
      <c r="T15" s="1"/>
      <c r="U15" s="42" t="s">
        <v>90</v>
      </c>
      <c r="V15" s="1"/>
      <c r="W15" s="42" t="s">
        <v>48</v>
      </c>
      <c r="X15" s="1"/>
      <c r="Y15" s="42" t="s">
        <v>49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.75" thickBot="1" x14ac:dyDescent="0.6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5" x14ac:dyDescent="0.4">
      <c r="A20" s="183" t="s">
        <v>114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84" t="s">
        <v>149</v>
      </c>
      <c r="D22" s="184"/>
      <c r="E22" s="184"/>
      <c r="F22" s="184"/>
      <c r="G22" s="184"/>
      <c r="H22" s="184"/>
      <c r="I22" s="184"/>
      <c r="K22" s="184" t="s">
        <v>150</v>
      </c>
      <c r="L22" s="184"/>
      <c r="M22" s="184"/>
      <c r="N22" s="184"/>
      <c r="O22" s="184"/>
      <c r="P22" s="184"/>
      <c r="Q22" s="184"/>
      <c r="R22" s="75"/>
      <c r="S22" s="75"/>
      <c r="T22" s="75"/>
      <c r="U22" s="75"/>
    </row>
    <row r="23" spans="1:25" ht="16.5" thickBot="1" x14ac:dyDescent="0.45">
      <c r="A23" s="42" t="s">
        <v>46</v>
      </c>
      <c r="B23" s="1"/>
      <c r="C23" s="42" t="s">
        <v>111</v>
      </c>
      <c r="D23" s="1"/>
      <c r="E23" s="42" t="s">
        <v>90</v>
      </c>
      <c r="F23" s="1"/>
      <c r="G23" s="42" t="s">
        <v>48</v>
      </c>
      <c r="H23" s="1"/>
      <c r="I23" s="42" t="s">
        <v>49</v>
      </c>
      <c r="K23" s="42" t="s">
        <v>111</v>
      </c>
      <c r="L23" s="1"/>
      <c r="M23" s="42" t="s">
        <v>90</v>
      </c>
      <c r="N23" s="1"/>
      <c r="O23" s="42" t="s">
        <v>48</v>
      </c>
      <c r="P23" s="1"/>
      <c r="Q23" s="42" t="s">
        <v>49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0"/>
  <sheetViews>
    <sheetView rightToLeft="1" view="pageBreakPreview" zoomScaleNormal="100" zoomScaleSheetLayoutView="100" workbookViewId="0">
      <selection activeCell="C13" sqref="C13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28515625" style="6" bestFit="1" customWidth="1"/>
    <col min="4" max="4" width="0.85546875" style="6" customWidth="1"/>
    <col min="5" max="5" width="13.42578125" style="6" bestFit="1" customWidth="1"/>
    <col min="6" max="6" width="1.28515625" style="6" customWidth="1"/>
    <col min="7" max="7" width="13.140625" style="6" bestFit="1" customWidth="1"/>
    <col min="8" max="8" width="0.5703125" style="6" customWidth="1"/>
    <col min="9" max="9" width="9.140625" style="6"/>
    <col min="10" max="10" width="13.28515625" style="6" customWidth="1"/>
    <col min="11" max="11" width="0.5703125" style="6" customWidth="1"/>
    <col min="12" max="12" width="9.140625" style="6"/>
    <col min="13" max="13" width="16.140625" style="6" customWidth="1"/>
    <col min="14" max="14" width="0.5703125" style="6" customWidth="1"/>
    <col min="15" max="15" width="9.140625" style="6"/>
    <col min="16" max="16" width="0.7109375" style="6" customWidth="1"/>
    <col min="17" max="17" width="8.85546875" style="6" customWidth="1"/>
    <col min="18" max="18" width="0.5703125" style="6" customWidth="1"/>
    <col min="19" max="19" width="13.140625" style="6" customWidth="1"/>
    <col min="20" max="20" width="0.42578125" style="6" customWidth="1"/>
    <col min="21" max="21" width="16.42578125" style="6" customWidth="1"/>
    <col min="22" max="22" width="0.7109375" style="6" customWidth="1"/>
    <col min="23" max="25" width="9.140625" style="6"/>
    <col min="26" max="26" width="11.7109375" style="6" bestFit="1" customWidth="1"/>
    <col min="27" max="27" width="9.140625" style="6"/>
    <col min="28" max="28" width="11.7109375" style="6" bestFit="1" customWidth="1"/>
    <col min="29" max="29" width="13.28515625" style="97" bestFit="1" customWidth="1"/>
    <col min="30" max="16384" width="9.140625" style="6"/>
  </cols>
  <sheetData>
    <row r="1" spans="1:28" ht="21" x14ac:dyDescent="0.55000000000000004">
      <c r="A1" s="175" t="s">
        <v>137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8" ht="21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8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8" ht="25.5" x14ac:dyDescent="0.4">
      <c r="A4" s="162" t="s">
        <v>123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6" spans="1:28" ht="18.75" customHeight="1" thickBot="1" x14ac:dyDescent="0.45">
      <c r="A6" s="18"/>
      <c r="B6" s="19"/>
      <c r="C6" s="176" t="s">
        <v>149</v>
      </c>
      <c r="D6" s="176"/>
      <c r="E6" s="176"/>
      <c r="F6" s="176"/>
      <c r="G6" s="176"/>
      <c r="H6" s="19"/>
      <c r="I6" s="177" t="s">
        <v>13</v>
      </c>
      <c r="J6" s="177"/>
      <c r="K6" s="177"/>
      <c r="L6" s="177"/>
      <c r="M6" s="177"/>
      <c r="O6" s="176" t="s">
        <v>150</v>
      </c>
      <c r="P6" s="176"/>
      <c r="Q6" s="176"/>
      <c r="R6" s="176"/>
      <c r="S6" s="176"/>
      <c r="T6" s="176"/>
      <c r="U6" s="176"/>
      <c r="V6" s="176"/>
      <c r="W6" s="176"/>
    </row>
    <row r="7" spans="1:28" ht="17.25" customHeight="1" x14ac:dyDescent="0.4">
      <c r="A7" s="178" t="s">
        <v>115</v>
      </c>
      <c r="B7" s="20"/>
      <c r="C7" s="179" t="s">
        <v>116</v>
      </c>
      <c r="D7" s="178"/>
      <c r="E7" s="179" t="s">
        <v>0</v>
      </c>
      <c r="F7" s="178"/>
      <c r="G7" s="173" t="s">
        <v>33</v>
      </c>
      <c r="H7" s="23"/>
      <c r="I7" s="181" t="s">
        <v>129</v>
      </c>
      <c r="J7" s="181"/>
      <c r="K7" s="22"/>
      <c r="L7" s="181" t="s">
        <v>130</v>
      </c>
      <c r="M7" s="181"/>
      <c r="O7" s="182" t="s">
        <v>5</v>
      </c>
      <c r="P7" s="178"/>
      <c r="Q7" s="173" t="s">
        <v>133</v>
      </c>
      <c r="R7" s="21"/>
      <c r="S7" s="182" t="s">
        <v>0</v>
      </c>
      <c r="T7" s="178"/>
      <c r="U7" s="173" t="s">
        <v>33</v>
      </c>
      <c r="V7" s="23"/>
      <c r="W7" s="173" t="s">
        <v>36</v>
      </c>
    </row>
    <row r="8" spans="1:28" ht="20.25" customHeight="1" thickBot="1" x14ac:dyDescent="0.45">
      <c r="A8" s="174"/>
      <c r="B8" s="20"/>
      <c r="C8" s="180"/>
      <c r="D8" s="178"/>
      <c r="E8" s="180"/>
      <c r="F8" s="178"/>
      <c r="G8" s="174"/>
      <c r="H8" s="23"/>
      <c r="I8" s="34" t="s">
        <v>5</v>
      </c>
      <c r="J8" s="34" t="s">
        <v>0</v>
      </c>
      <c r="K8" s="22"/>
      <c r="L8" s="34" t="s">
        <v>5</v>
      </c>
      <c r="M8" s="34" t="s">
        <v>78</v>
      </c>
      <c r="O8" s="180"/>
      <c r="P8" s="178"/>
      <c r="Q8" s="174"/>
      <c r="R8" s="21"/>
      <c r="S8" s="180"/>
      <c r="T8" s="178"/>
      <c r="U8" s="174"/>
      <c r="V8" s="23"/>
      <c r="W8" s="174"/>
    </row>
    <row r="9" spans="1:28" ht="16.5" thickBot="1" x14ac:dyDescent="0.45">
      <c r="A9" s="20"/>
      <c r="B9" s="20"/>
      <c r="C9" s="82"/>
      <c r="D9" s="21"/>
      <c r="E9" s="82"/>
      <c r="F9" s="21"/>
      <c r="G9" s="82"/>
      <c r="H9" s="21"/>
      <c r="I9" s="82"/>
      <c r="J9" s="82"/>
      <c r="L9" s="82"/>
      <c r="M9" s="82"/>
      <c r="O9" s="82"/>
      <c r="P9" s="21"/>
      <c r="Q9" s="82"/>
      <c r="R9" s="21"/>
      <c r="S9" s="82"/>
      <c r="T9" s="21"/>
      <c r="U9" s="82"/>
      <c r="V9" s="21"/>
      <c r="W9" s="113"/>
    </row>
    <row r="10" spans="1:28" ht="16.5" thickBot="1" x14ac:dyDescent="0.45">
      <c r="A10" s="20" t="s">
        <v>4</v>
      </c>
      <c r="B10" s="20"/>
      <c r="C10" s="25" t="s">
        <v>2</v>
      </c>
      <c r="D10" s="21"/>
      <c r="E10" s="83">
        <f>SUM(E9)</f>
        <v>0</v>
      </c>
      <c r="F10" s="21"/>
      <c r="G10" s="83">
        <f>SUM(G9)</f>
        <v>0</v>
      </c>
      <c r="H10" s="21"/>
      <c r="I10" s="25" t="s">
        <v>2</v>
      </c>
      <c r="J10" s="83">
        <f>SUM(J9)</f>
        <v>0</v>
      </c>
      <c r="L10" s="25" t="s">
        <v>2</v>
      </c>
      <c r="M10" s="83">
        <f>SUM(M9)</f>
        <v>0</v>
      </c>
      <c r="O10" s="25" t="s">
        <v>2</v>
      </c>
      <c r="P10" s="21"/>
      <c r="Q10" s="25" t="s">
        <v>2</v>
      </c>
      <c r="R10" s="21"/>
      <c r="S10" s="83">
        <f>SUM(S9)</f>
        <v>0</v>
      </c>
      <c r="T10" s="21"/>
      <c r="U10" s="85">
        <f>SUM(U9)</f>
        <v>0</v>
      </c>
      <c r="V10" s="21"/>
      <c r="W10" s="114">
        <f>SUM(W9)</f>
        <v>0</v>
      </c>
      <c r="AA10" s="97"/>
    </row>
    <row r="11" spans="1:28" ht="16.5" thickTop="1" x14ac:dyDescent="0.4"/>
    <row r="13" spans="1:28" x14ac:dyDescent="0.4">
      <c r="AB13" s="97"/>
    </row>
    <row r="15" spans="1:28" x14ac:dyDescent="0.4">
      <c r="AB15" s="97"/>
    </row>
    <row r="20" spans="25:26" x14ac:dyDescent="0.4">
      <c r="Y20" s="97"/>
      <c r="Z20" s="97"/>
    </row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3"/>
  <sheetViews>
    <sheetView rightToLeft="1" view="pageBreakPreview" zoomScaleNormal="100" zoomScaleSheetLayoutView="100" workbookViewId="0">
      <selection activeCell="AD23" sqref="AD23"/>
    </sheetView>
  </sheetViews>
  <sheetFormatPr defaultColWidth="9.140625" defaultRowHeight="15.75" x14ac:dyDescent="0.4"/>
  <cols>
    <col min="1" max="1" width="25.140625" style="35" customWidth="1"/>
    <col min="2" max="2" width="0.5703125" style="35" customWidth="1"/>
    <col min="3" max="3" width="9" style="35" customWidth="1"/>
    <col min="4" max="4" width="0.5703125" style="35" customWidth="1"/>
    <col min="5" max="5" width="10.7109375" style="35" customWidth="1"/>
    <col min="6" max="6" width="0.5703125" style="35" customWidth="1"/>
    <col min="7" max="7" width="12.85546875" style="35" bestFit="1" customWidth="1"/>
    <col min="8" max="8" width="0.5703125" style="35" customWidth="1"/>
    <col min="9" max="9" width="10.5703125" style="35" bestFit="1" customWidth="1"/>
    <col min="10" max="10" width="0.42578125" style="35" customWidth="1"/>
    <col min="11" max="11" width="10.7109375" style="35" bestFit="1" customWidth="1"/>
    <col min="12" max="12" width="0.7109375" style="35" customWidth="1"/>
    <col min="13" max="13" width="6.7109375" style="35" customWidth="1"/>
    <col min="14" max="14" width="0.28515625" style="35" customWidth="1"/>
    <col min="15" max="15" width="5.85546875" style="35" customWidth="1"/>
    <col min="16" max="16" width="0.42578125" style="35" customWidth="1"/>
    <col min="17" max="17" width="13.7109375" style="35" customWidth="1"/>
    <col min="18" max="18" width="0.5703125" style="35" customWidth="1"/>
    <col min="19" max="19" width="13" style="35" customWidth="1"/>
    <col min="20" max="20" width="0.5703125" style="35" customWidth="1"/>
    <col min="21" max="21" width="6.5703125" style="35" customWidth="1"/>
    <col min="22" max="22" width="14.140625" style="35" customWidth="1"/>
    <col min="23" max="23" width="0.5703125" style="35" customWidth="1"/>
    <col min="24" max="24" width="6.7109375" style="35" customWidth="1"/>
    <col min="25" max="25" width="12.28515625" style="35" customWidth="1"/>
    <col min="26" max="26" width="0.5703125" style="35" customWidth="1"/>
    <col min="27" max="27" width="5.85546875" style="35" customWidth="1"/>
    <col min="28" max="28" width="0.42578125" style="35" customWidth="1"/>
    <col min="29" max="29" width="8.140625" style="35" customWidth="1"/>
    <col min="30" max="30" width="0.28515625" style="35" customWidth="1"/>
    <col min="31" max="31" width="13.42578125" style="35" customWidth="1"/>
    <col min="32" max="32" width="0.42578125" style="35" customWidth="1"/>
    <col min="33" max="33" width="13.7109375" style="35" customWidth="1"/>
    <col min="34" max="34" width="0.42578125" style="35" customWidth="1"/>
    <col min="35" max="35" width="6.28515625" style="35" customWidth="1"/>
    <col min="36" max="36" width="11.5703125" style="35" bestFit="1" customWidth="1"/>
    <col min="37" max="37" width="12.42578125" style="35" bestFit="1" customWidth="1"/>
    <col min="38" max="39" width="12.5703125" style="35" bestFit="1" customWidth="1"/>
    <col min="40" max="40" width="9.140625" style="35"/>
    <col min="41" max="41" width="13.28515625" style="132" bestFit="1" customWidth="1"/>
    <col min="42" max="16384" width="9.140625" style="35"/>
  </cols>
  <sheetData>
    <row r="1" spans="1:41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</row>
    <row r="2" spans="1:41" ht="21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41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41" ht="25.5" x14ac:dyDescent="0.4">
      <c r="A4" s="162" t="s">
        <v>124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</row>
    <row r="6" spans="1:41" ht="18" customHeight="1" thickBot="1" x14ac:dyDescent="0.45">
      <c r="A6" s="176" t="s">
        <v>31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8"/>
      <c r="O6" s="176" t="s">
        <v>149</v>
      </c>
      <c r="P6" s="176"/>
      <c r="Q6" s="176"/>
      <c r="R6" s="176"/>
      <c r="S6" s="176"/>
      <c r="T6" s="39"/>
      <c r="U6" s="193" t="s">
        <v>13</v>
      </c>
      <c r="V6" s="193"/>
      <c r="W6" s="193"/>
      <c r="X6" s="193"/>
      <c r="Y6" s="193"/>
      <c r="AA6" s="176" t="s">
        <v>150</v>
      </c>
      <c r="AB6" s="176"/>
      <c r="AC6" s="176"/>
      <c r="AD6" s="176"/>
      <c r="AE6" s="176"/>
      <c r="AF6" s="176"/>
      <c r="AG6" s="176"/>
      <c r="AH6" s="176"/>
      <c r="AI6" s="176"/>
    </row>
    <row r="7" spans="1:41" ht="26.25" customHeight="1" x14ac:dyDescent="0.4">
      <c r="A7" s="188" t="s">
        <v>32</v>
      </c>
      <c r="B7" s="18"/>
      <c r="C7" s="190" t="s">
        <v>12</v>
      </c>
      <c r="D7" s="18"/>
      <c r="E7" s="192" t="s">
        <v>11</v>
      </c>
      <c r="F7" s="18"/>
      <c r="G7" s="185" t="s">
        <v>44</v>
      </c>
      <c r="H7" s="18"/>
      <c r="I7" s="190" t="s">
        <v>35</v>
      </c>
      <c r="J7" s="18"/>
      <c r="K7" s="192" t="s">
        <v>10</v>
      </c>
      <c r="L7" s="2"/>
      <c r="M7" s="192" t="s">
        <v>9</v>
      </c>
      <c r="N7" s="18"/>
      <c r="O7" s="186" t="s">
        <v>5</v>
      </c>
      <c r="P7" s="185"/>
      <c r="Q7" s="185" t="s">
        <v>0</v>
      </c>
      <c r="R7" s="185"/>
      <c r="S7" s="185" t="s">
        <v>33</v>
      </c>
      <c r="T7" s="18"/>
      <c r="U7" s="189" t="s">
        <v>6</v>
      </c>
      <c r="V7" s="189"/>
      <c r="X7" s="189" t="s">
        <v>7</v>
      </c>
      <c r="Y7" s="189"/>
      <c r="AA7" s="186" t="s">
        <v>5</v>
      </c>
      <c r="AB7" s="188"/>
      <c r="AC7" s="185" t="s">
        <v>45</v>
      </c>
      <c r="AD7" s="18"/>
      <c r="AE7" s="185" t="s">
        <v>0</v>
      </c>
      <c r="AF7" s="188"/>
      <c r="AG7" s="185" t="s">
        <v>33</v>
      </c>
      <c r="AH7" s="36"/>
      <c r="AI7" s="185" t="s">
        <v>34</v>
      </c>
    </row>
    <row r="8" spans="1:41" s="38" customFormat="1" ht="40.5" customHeight="1" thickBot="1" x14ac:dyDescent="0.3">
      <c r="A8" s="176"/>
      <c r="B8" s="18"/>
      <c r="C8" s="191"/>
      <c r="D8" s="18"/>
      <c r="E8" s="191"/>
      <c r="F8" s="18"/>
      <c r="G8" s="176"/>
      <c r="H8" s="18"/>
      <c r="I8" s="191"/>
      <c r="J8" s="18"/>
      <c r="K8" s="191"/>
      <c r="L8" s="39"/>
      <c r="M8" s="191"/>
      <c r="N8" s="18"/>
      <c r="O8" s="187"/>
      <c r="P8" s="188"/>
      <c r="Q8" s="176"/>
      <c r="R8" s="188"/>
      <c r="S8" s="176"/>
      <c r="T8" s="18"/>
      <c r="U8" s="37" t="s">
        <v>5</v>
      </c>
      <c r="V8" s="37" t="s">
        <v>0</v>
      </c>
      <c r="X8" s="37" t="s">
        <v>5</v>
      </c>
      <c r="Y8" s="37" t="s">
        <v>78</v>
      </c>
      <c r="AA8" s="187"/>
      <c r="AB8" s="188"/>
      <c r="AC8" s="176"/>
      <c r="AD8" s="18"/>
      <c r="AE8" s="176"/>
      <c r="AF8" s="188"/>
      <c r="AG8" s="176"/>
      <c r="AH8" s="36"/>
      <c r="AI8" s="176"/>
      <c r="AO8" s="133"/>
    </row>
    <row r="9" spans="1:41" s="38" customFormat="1" ht="32.25" thickBot="1" x14ac:dyDescent="0.3">
      <c r="A9" s="18" t="s">
        <v>189</v>
      </c>
      <c r="B9" s="18"/>
      <c r="C9" s="77" t="s">
        <v>190</v>
      </c>
      <c r="D9" s="21"/>
      <c r="E9" s="77" t="s">
        <v>190</v>
      </c>
      <c r="F9" s="21"/>
      <c r="G9" s="21" t="s">
        <v>191</v>
      </c>
      <c r="H9" s="21"/>
      <c r="I9" s="77" t="s">
        <v>192</v>
      </c>
      <c r="J9" s="18"/>
      <c r="K9" s="77">
        <v>1000000</v>
      </c>
      <c r="L9" s="39"/>
      <c r="M9" s="39"/>
      <c r="N9" s="18"/>
      <c r="O9" s="82"/>
      <c r="P9" s="18"/>
      <c r="Q9" s="84"/>
      <c r="R9" s="18"/>
      <c r="S9" s="84"/>
      <c r="T9" s="18"/>
      <c r="U9" s="82">
        <v>2400</v>
      </c>
      <c r="V9" s="84">
        <v>1427575823</v>
      </c>
      <c r="X9" s="82">
        <v>1000</v>
      </c>
      <c r="Y9" s="84">
        <v>594823260</v>
      </c>
      <c r="AA9" s="82">
        <v>1400</v>
      </c>
      <c r="AB9" s="18"/>
      <c r="AC9" s="82">
        <v>607000</v>
      </c>
      <c r="AD9" s="18"/>
      <c r="AE9" s="84">
        <v>832752563</v>
      </c>
      <c r="AF9" s="18"/>
      <c r="AG9" s="84">
        <v>849337922</v>
      </c>
      <c r="AH9" s="36"/>
      <c r="AI9" s="21">
        <v>0.17</v>
      </c>
      <c r="AO9" s="133"/>
    </row>
    <row r="10" spans="1:41" ht="16.5" thickBot="1" x14ac:dyDescent="0.45">
      <c r="A10" s="18" t="s">
        <v>4</v>
      </c>
      <c r="B10" s="18"/>
      <c r="C10" s="21"/>
      <c r="D10" s="21"/>
      <c r="E10" s="21"/>
      <c r="F10" s="21"/>
      <c r="G10" s="21"/>
      <c r="H10" s="21"/>
      <c r="I10" s="21"/>
      <c r="J10" s="21"/>
      <c r="K10" s="83">
        <f>SUM(K9:K9)</f>
        <v>1000000</v>
      </c>
      <c r="L10" s="84"/>
      <c r="M10" s="84"/>
      <c r="N10" s="84"/>
      <c r="O10" s="83" t="s">
        <v>2</v>
      </c>
      <c r="P10" s="84"/>
      <c r="Q10" s="83">
        <f>SUM(Q9:Q9)</f>
        <v>0</v>
      </c>
      <c r="R10" s="84"/>
      <c r="S10" s="85">
        <f>SUM(S9:S9)</f>
        <v>0</v>
      </c>
      <c r="T10" s="84"/>
      <c r="U10" s="83" t="s">
        <v>2</v>
      </c>
      <c r="V10" s="83">
        <f>SUM(V9:V9)</f>
        <v>1427575823</v>
      </c>
      <c r="W10" s="116"/>
      <c r="X10" s="83" t="s">
        <v>2</v>
      </c>
      <c r="Y10" s="83">
        <f>SUM(Y9:Y9)</f>
        <v>594823260</v>
      </c>
      <c r="Z10" s="116"/>
      <c r="AA10" s="83" t="s">
        <v>2</v>
      </c>
      <c r="AB10" s="84"/>
      <c r="AC10" s="83" t="s">
        <v>2</v>
      </c>
      <c r="AD10" s="84"/>
      <c r="AE10" s="83">
        <f>SUM(AE9:AE9)</f>
        <v>832752563</v>
      </c>
      <c r="AF10" s="84"/>
      <c r="AG10" s="83">
        <f>SUM(AG9:AG9)</f>
        <v>849337922</v>
      </c>
      <c r="AH10" s="84"/>
      <c r="AI10" s="115">
        <f>SUM(AI9:AI9)</f>
        <v>0.17</v>
      </c>
      <c r="AK10" s="132"/>
    </row>
    <row r="11" spans="1:41" ht="16.5" thickTop="1" x14ac:dyDescent="0.4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K11" s="132"/>
    </row>
    <row r="12" spans="1:41" x14ac:dyDescent="0.4">
      <c r="AK12" s="132"/>
    </row>
    <row r="14" spans="1:41" x14ac:dyDescent="0.4">
      <c r="AK14" s="132"/>
    </row>
    <row r="15" spans="1:41" x14ac:dyDescent="0.4">
      <c r="K15" s="2"/>
      <c r="AJ15" s="132"/>
      <c r="AK15" s="132"/>
    </row>
    <row r="16" spans="1:41" x14ac:dyDescent="0.4">
      <c r="AJ16" s="132"/>
    </row>
    <row r="17" spans="29:38" x14ac:dyDescent="0.4">
      <c r="AE17" s="132"/>
    </row>
    <row r="18" spans="29:38" x14ac:dyDescent="0.4">
      <c r="AG18" s="101"/>
    </row>
    <row r="21" spans="29:38" x14ac:dyDescent="0.4">
      <c r="AG21" s="132"/>
      <c r="AL21" s="132"/>
    </row>
    <row r="22" spans="29:38" x14ac:dyDescent="0.4">
      <c r="AG22" s="132"/>
    </row>
    <row r="23" spans="29:38" x14ac:dyDescent="0.4">
      <c r="AC23" s="132"/>
      <c r="AG23" s="132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rightToLeft="1" view="pageBreakPreview" zoomScale="90" zoomScaleNormal="100" zoomScaleSheetLayoutView="90" workbookViewId="0">
      <selection activeCell="M9" sqref="M9:P9"/>
    </sheetView>
  </sheetViews>
  <sheetFormatPr defaultColWidth="9.140625" defaultRowHeight="15.75" x14ac:dyDescent="0.4"/>
  <cols>
    <col min="1" max="1" width="16.85546875" style="6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4" style="6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6" ht="21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25.5" customHeight="1" x14ac:dyDescent="0.4">
      <c r="A4" s="195" t="s">
        <v>52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16" ht="20.25" x14ac:dyDescent="0.4">
      <c r="A5" s="195" t="s">
        <v>51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6" ht="19.5" customHeight="1" thickBot="1" x14ac:dyDescent="0.45">
      <c r="C6" s="176" t="s">
        <v>150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1:16" ht="31.5" customHeight="1" x14ac:dyDescent="0.4">
      <c r="A7" s="179" t="s">
        <v>16</v>
      </c>
      <c r="C7" s="196" t="s">
        <v>5</v>
      </c>
      <c r="E7" s="178" t="s">
        <v>56</v>
      </c>
      <c r="F7" s="178"/>
      <c r="G7" s="178" t="s">
        <v>55</v>
      </c>
      <c r="H7" s="178"/>
      <c r="I7" s="178" t="s">
        <v>53</v>
      </c>
      <c r="J7" s="178"/>
      <c r="K7" s="178" t="s">
        <v>54</v>
      </c>
      <c r="M7" s="178" t="s">
        <v>15</v>
      </c>
      <c r="N7" s="178"/>
      <c r="O7" s="178"/>
      <c r="P7" s="178"/>
    </row>
    <row r="8" spans="1:16" ht="18" customHeight="1" thickBot="1" x14ac:dyDescent="0.45">
      <c r="A8" s="180"/>
      <c r="C8" s="197"/>
      <c r="E8" s="174"/>
      <c r="F8" s="178"/>
      <c r="G8" s="174"/>
      <c r="H8" s="178"/>
      <c r="I8" s="174"/>
      <c r="J8" s="178"/>
      <c r="K8" s="174"/>
      <c r="M8" s="174"/>
      <c r="N8" s="174"/>
      <c r="O8" s="174"/>
      <c r="P8" s="174"/>
    </row>
    <row r="9" spans="1:16" x14ac:dyDescent="0.4">
      <c r="A9" s="27" t="s">
        <v>18</v>
      </c>
      <c r="E9" s="21" t="s">
        <v>17</v>
      </c>
      <c r="F9" s="21"/>
      <c r="G9" s="28" t="s">
        <v>17</v>
      </c>
      <c r="H9" s="28"/>
      <c r="I9" s="29" t="s">
        <v>17</v>
      </c>
      <c r="J9" s="28"/>
      <c r="K9" s="28" t="s">
        <v>17</v>
      </c>
      <c r="L9" s="28"/>
      <c r="M9" s="194" t="s">
        <v>17</v>
      </c>
      <c r="N9" s="194"/>
      <c r="O9" s="194"/>
      <c r="P9" s="194"/>
    </row>
    <row r="10" spans="1:16" ht="16.5" thickBot="1" x14ac:dyDescent="0.45">
      <c r="A10" s="27" t="s">
        <v>19</v>
      </c>
      <c r="E10" s="28" t="s">
        <v>17</v>
      </c>
      <c r="F10" s="21"/>
      <c r="G10" s="28" t="s">
        <v>17</v>
      </c>
      <c r="H10" s="28"/>
      <c r="I10" s="29" t="s">
        <v>17</v>
      </c>
      <c r="J10" s="28"/>
      <c r="K10" s="28" t="s">
        <v>17</v>
      </c>
      <c r="L10" s="28"/>
      <c r="M10" s="194" t="s">
        <v>17</v>
      </c>
      <c r="N10" s="194"/>
      <c r="O10" s="194"/>
      <c r="P10" s="194"/>
    </row>
    <row r="11" spans="1:16" ht="16.5" thickBot="1" x14ac:dyDescent="0.45">
      <c r="E11" s="21"/>
      <c r="F11" s="21"/>
      <c r="H11" s="28"/>
      <c r="I11" s="29"/>
      <c r="J11" s="28"/>
      <c r="K11" s="30" t="s">
        <v>17</v>
      </c>
      <c r="L11" s="28"/>
      <c r="M11" s="194"/>
      <c r="N11" s="194"/>
      <c r="O11" s="194"/>
      <c r="P11" s="194"/>
    </row>
    <row r="12" spans="1:16" ht="16.5" thickTop="1" x14ac:dyDescent="0.4"/>
  </sheetData>
  <mergeCells count="19">
    <mergeCell ref="A1:P1"/>
    <mergeCell ref="A2:P2"/>
    <mergeCell ref="A3:P3"/>
    <mergeCell ref="M7:P8"/>
    <mergeCell ref="M10:P10"/>
    <mergeCell ref="M9:P9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0"/>
  <sheetViews>
    <sheetView rightToLeft="1" view="pageBreakPreview" zoomScale="90" zoomScaleNormal="100" zoomScaleSheetLayoutView="90" workbookViewId="0">
      <selection activeCell="O28" sqref="O28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20.140625" style="6" customWidth="1"/>
    <col min="4" max="4" width="0.7109375" style="6" customWidth="1"/>
    <col min="5" max="5" width="14.140625" style="6" customWidth="1"/>
    <col min="6" max="7" width="0.7109375" style="6" customWidth="1"/>
    <col min="8" max="8" width="16.140625" style="6" customWidth="1"/>
    <col min="9" max="9" width="0.5703125" style="6" customWidth="1"/>
    <col min="10" max="10" width="12.42578125" style="6" bestFit="1" customWidth="1"/>
    <col min="11" max="11" width="0.7109375" style="6" customWidth="1"/>
    <col min="12" max="12" width="6.5703125" style="6" customWidth="1"/>
    <col min="13" max="13" width="4.28515625" style="6" customWidth="1"/>
    <col min="14" max="14" width="0.42578125" style="6" customWidth="1"/>
    <col min="15" max="15" width="5.28515625" style="6" customWidth="1"/>
    <col min="16" max="16" width="4.28515625" style="6" customWidth="1"/>
    <col min="17" max="17" width="0.42578125" style="6" customWidth="1"/>
    <col min="18" max="18" width="10.5703125" style="6" customWidth="1"/>
    <col min="19" max="19" width="0.5703125" style="6" customWidth="1"/>
    <col min="20" max="20" width="11.5703125" style="6" customWidth="1"/>
    <col min="21" max="28" width="9.140625" style="6"/>
    <col min="29" max="29" width="11.5703125" style="6" bestFit="1" customWidth="1"/>
    <col min="30" max="16384" width="9.140625" style="6"/>
  </cols>
  <sheetData>
    <row r="1" spans="1:20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0" ht="21" x14ac:dyDescent="0.55000000000000004">
      <c r="A2" s="175" t="s">
        <v>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0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ht="25.5" x14ac:dyDescent="0.4">
      <c r="A4" s="162" t="s">
        <v>125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0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8.75" customHeight="1" thickBot="1" x14ac:dyDescent="0.45">
      <c r="A6" s="18"/>
      <c r="C6" s="81" t="s">
        <v>149</v>
      </c>
      <c r="D6" s="9"/>
      <c r="E6" s="177" t="s">
        <v>13</v>
      </c>
      <c r="F6" s="177"/>
      <c r="G6" s="177"/>
      <c r="H6" s="177"/>
      <c r="J6" s="176" t="s">
        <v>150</v>
      </c>
      <c r="K6" s="176"/>
      <c r="L6" s="176"/>
    </row>
    <row r="7" spans="1:20" ht="24" customHeight="1" x14ac:dyDescent="0.4">
      <c r="A7" s="178" t="s">
        <v>14</v>
      </c>
      <c r="B7" s="20"/>
      <c r="C7" s="179" t="s">
        <v>8</v>
      </c>
      <c r="D7" s="20"/>
      <c r="E7" s="198" t="s">
        <v>58</v>
      </c>
      <c r="F7" s="198"/>
      <c r="G7" s="198" t="s">
        <v>59</v>
      </c>
      <c r="H7" s="198"/>
      <c r="J7" s="182" t="s">
        <v>8</v>
      </c>
      <c r="K7" s="178"/>
      <c r="L7" s="173" t="s">
        <v>34</v>
      </c>
    </row>
    <row r="8" spans="1:20" ht="29.25" customHeight="1" thickBot="1" x14ac:dyDescent="0.45">
      <c r="A8" s="174"/>
      <c r="B8" s="20"/>
      <c r="C8" s="180"/>
      <c r="D8" s="20"/>
      <c r="E8" s="197"/>
      <c r="F8" s="197"/>
      <c r="G8" s="197"/>
      <c r="H8" s="197"/>
      <c r="J8" s="180"/>
      <c r="K8" s="178"/>
      <c r="L8" s="178"/>
    </row>
    <row r="9" spans="1:20" x14ac:dyDescent="0.4">
      <c r="A9" s="20" t="s">
        <v>193</v>
      </c>
      <c r="B9" s="20"/>
      <c r="C9" s="82">
        <v>2078667</v>
      </c>
      <c r="D9" s="24"/>
      <c r="E9" s="82">
        <v>608498924</v>
      </c>
      <c r="F9" s="82"/>
      <c r="G9" s="102"/>
      <c r="H9" s="82">
        <v>0</v>
      </c>
      <c r="J9" s="82">
        <v>610577591</v>
      </c>
      <c r="K9" s="21"/>
      <c r="L9" s="21">
        <v>0.12</v>
      </c>
    </row>
    <row r="10" spans="1:20" ht="16.5" thickBot="1" x14ac:dyDescent="0.45">
      <c r="A10" s="20" t="s">
        <v>194</v>
      </c>
      <c r="B10" s="20"/>
      <c r="C10" s="82">
        <v>283095</v>
      </c>
      <c r="D10" s="24"/>
      <c r="E10" s="82">
        <v>0</v>
      </c>
      <c r="F10" s="82"/>
      <c r="G10" s="82"/>
      <c r="H10" s="82">
        <v>0</v>
      </c>
      <c r="J10" s="82">
        <v>283095</v>
      </c>
      <c r="K10" s="21"/>
      <c r="L10" s="21">
        <v>0</v>
      </c>
    </row>
    <row r="11" spans="1:20" ht="16.5" thickBot="1" x14ac:dyDescent="0.45">
      <c r="A11" s="20" t="s">
        <v>4</v>
      </c>
      <c r="B11" s="20"/>
      <c r="C11" s="83">
        <f>SUM(C9:C10)</f>
        <v>2361762</v>
      </c>
      <c r="D11" s="24"/>
      <c r="E11" s="83">
        <f>SUM(E9:E10)</f>
        <v>608498924</v>
      </c>
      <c r="F11" s="25" t="s">
        <v>2</v>
      </c>
      <c r="G11" s="25" t="s">
        <v>2</v>
      </c>
      <c r="H11" s="83">
        <f>SUM(H9:H10)</f>
        <v>0</v>
      </c>
      <c r="J11" s="83">
        <f>SUM(J9:K10)</f>
        <v>610860686</v>
      </c>
      <c r="K11" s="21"/>
      <c r="L11" s="26">
        <f>SUM(L9:L10)</f>
        <v>0.12</v>
      </c>
    </row>
    <row r="12" spans="1:20" ht="16.5" thickTop="1" x14ac:dyDescent="0.4"/>
    <row r="15" spans="1:20" x14ac:dyDescent="0.4">
      <c r="E15" s="6" t="s">
        <v>85</v>
      </c>
    </row>
    <row r="18" spans="29:29" x14ac:dyDescent="0.4">
      <c r="AC18" s="97"/>
    </row>
    <row r="19" spans="29:29" x14ac:dyDescent="0.4">
      <c r="AC19" s="97"/>
    </row>
    <row r="20" spans="29:29" x14ac:dyDescent="0.4">
      <c r="AC20" s="97"/>
    </row>
  </sheetData>
  <mergeCells count="13"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"/>
  <sheetViews>
    <sheetView rightToLeft="1" view="pageBreakPreview" zoomScaleNormal="100" zoomScaleSheetLayoutView="100" workbookViewId="0">
      <selection activeCell="Q17" sqref="Q17"/>
    </sheetView>
  </sheetViews>
  <sheetFormatPr defaultRowHeight="15" x14ac:dyDescent="0.25"/>
  <cols>
    <col min="1" max="1" width="60.140625" style="44" customWidth="1"/>
    <col min="2" max="2" width="1" style="44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7.5703125" customWidth="1"/>
  </cols>
  <sheetData>
    <row r="1" spans="1:23" ht="21" x14ac:dyDescent="0.25">
      <c r="A1" s="199" t="s">
        <v>138</v>
      </c>
      <c r="B1" s="199"/>
      <c r="C1" s="199"/>
      <c r="D1" s="199"/>
      <c r="E1" s="199"/>
      <c r="F1" s="199"/>
      <c r="G1" s="199"/>
      <c r="H1" s="199"/>
      <c r="I1" s="199"/>
    </row>
    <row r="2" spans="1:23" ht="21" x14ac:dyDescent="0.25">
      <c r="A2" s="199" t="s">
        <v>81</v>
      </c>
      <c r="B2" s="199"/>
      <c r="C2" s="199"/>
      <c r="D2" s="199"/>
      <c r="E2" s="199"/>
      <c r="F2" s="199"/>
      <c r="G2" s="199"/>
      <c r="H2" s="199"/>
      <c r="I2" s="199"/>
    </row>
    <row r="3" spans="1:23" ht="21" x14ac:dyDescent="0.25">
      <c r="A3" s="199" t="s">
        <v>148</v>
      </c>
      <c r="B3" s="199"/>
      <c r="C3" s="199"/>
      <c r="D3" s="199"/>
      <c r="E3" s="199"/>
      <c r="F3" s="199"/>
      <c r="G3" s="199"/>
      <c r="H3" s="199"/>
      <c r="I3" s="199"/>
    </row>
    <row r="4" spans="1:23" ht="25.5" x14ac:dyDescent="0.25">
      <c r="A4" s="162" t="s">
        <v>40</v>
      </c>
      <c r="B4" s="162"/>
      <c r="C4" s="162"/>
      <c r="D4" s="162"/>
      <c r="E4" s="162"/>
      <c r="F4" s="162"/>
      <c r="G4" s="162"/>
      <c r="H4" s="162"/>
      <c r="I4" s="16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20.25" thickBot="1" x14ac:dyDescent="0.55000000000000004">
      <c r="A5" s="134" t="s">
        <v>60</v>
      </c>
      <c r="B5" s="135"/>
      <c r="C5" s="136" t="s">
        <v>61</v>
      </c>
      <c r="D5" s="137"/>
      <c r="E5" s="136" t="s">
        <v>8</v>
      </c>
      <c r="F5" s="137"/>
      <c r="G5" s="136" t="s">
        <v>29</v>
      </c>
      <c r="H5" s="137"/>
      <c r="I5" s="136" t="s">
        <v>86</v>
      </c>
    </row>
    <row r="6" spans="1:23" ht="25.5" x14ac:dyDescent="0.25">
      <c r="A6" s="49" t="s">
        <v>195</v>
      </c>
      <c r="B6" s="49"/>
      <c r="C6" s="59" t="s">
        <v>199</v>
      </c>
      <c r="D6" s="47"/>
      <c r="E6" s="143">
        <v>-58451569729</v>
      </c>
      <c r="F6" s="47"/>
      <c r="G6" s="144">
        <v>100.59</v>
      </c>
      <c r="H6" s="36"/>
      <c r="I6" s="144">
        <v>-11.89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25.5" x14ac:dyDescent="0.25">
      <c r="A7" s="49" t="s">
        <v>196</v>
      </c>
      <c r="B7" s="49"/>
      <c r="C7" s="59" t="s">
        <v>200</v>
      </c>
      <c r="D7" s="47"/>
      <c r="E7" s="143">
        <v>0</v>
      </c>
      <c r="F7" s="47"/>
      <c r="G7" s="144">
        <v>0</v>
      </c>
      <c r="H7" s="36"/>
      <c r="I7" s="144">
        <v>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25.5" x14ac:dyDescent="0.25">
      <c r="A8" s="49" t="s">
        <v>197</v>
      </c>
      <c r="B8" s="49"/>
      <c r="C8" s="59" t="s">
        <v>201</v>
      </c>
      <c r="D8" s="47"/>
      <c r="E8" s="143">
        <v>15033823</v>
      </c>
      <c r="F8" s="47"/>
      <c r="G8" s="144">
        <v>-0.03</v>
      </c>
      <c r="H8" s="36"/>
      <c r="I8" s="144">
        <v>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33" customHeight="1" x14ac:dyDescent="0.25">
      <c r="A9" s="49" t="s">
        <v>198</v>
      </c>
      <c r="B9" s="49"/>
      <c r="C9" s="59" t="s">
        <v>202</v>
      </c>
      <c r="D9" s="47"/>
      <c r="E9" s="143">
        <v>21388</v>
      </c>
      <c r="F9" s="47"/>
      <c r="G9" s="144">
        <v>0</v>
      </c>
      <c r="H9" s="36"/>
      <c r="I9" s="144">
        <v>0</v>
      </c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3" ht="26.25" thickBot="1" x14ac:dyDescent="0.3">
      <c r="A10" s="49" t="s">
        <v>42</v>
      </c>
      <c r="B10" s="49"/>
      <c r="C10" s="59" t="s">
        <v>203</v>
      </c>
      <c r="D10" s="47"/>
      <c r="E10" s="143">
        <v>327842069</v>
      </c>
      <c r="F10" s="47"/>
      <c r="G10" s="144">
        <v>-0.56000000000000005</v>
      </c>
      <c r="H10" s="36"/>
      <c r="I10" s="144">
        <v>7.0000000000000007E-2</v>
      </c>
      <c r="J10" s="43"/>
      <c r="K10" s="43"/>
    </row>
    <row r="11" spans="1:23" ht="20.25" thickBot="1" x14ac:dyDescent="0.3">
      <c r="A11" s="49" t="s">
        <v>4</v>
      </c>
      <c r="E11" s="145">
        <f>SUM(E6:E10)</f>
        <v>-58108672449</v>
      </c>
      <c r="G11" s="117"/>
      <c r="H11" s="36"/>
      <c r="I11" s="146">
        <f>SUM(I6:I10)</f>
        <v>-11.82</v>
      </c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9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2"/>
  <sheetViews>
    <sheetView rightToLeft="1" view="pageBreakPreview" zoomScaleNormal="100" zoomScaleSheetLayoutView="100" workbookViewId="0">
      <selection activeCell="V24" sqref="V24"/>
    </sheetView>
  </sheetViews>
  <sheetFormatPr defaultColWidth="9.140625" defaultRowHeight="15.75" x14ac:dyDescent="0.4"/>
  <cols>
    <col min="1" max="1" width="17.42578125" style="6" customWidth="1"/>
    <col min="2" max="2" width="0.5703125" style="6" customWidth="1"/>
    <col min="3" max="3" width="12.140625" style="6" bestFit="1" customWidth="1"/>
    <col min="4" max="4" width="0.42578125" style="6" customWidth="1"/>
    <col min="5" max="5" width="14.5703125" style="6" bestFit="1" customWidth="1"/>
    <col min="6" max="6" width="0.85546875" style="6" customWidth="1"/>
    <col min="7" max="7" width="12.28515625" style="6" customWidth="1"/>
    <col min="8" max="8" width="1" style="6" customWidth="1"/>
    <col min="9" max="9" width="14.5703125" style="6" bestFit="1" customWidth="1"/>
    <col min="10" max="10" width="12.5703125" style="6" customWidth="1"/>
    <col min="11" max="11" width="0.7109375" style="6" customWidth="1"/>
    <col min="12" max="12" width="12.85546875" style="6" bestFit="1" customWidth="1"/>
    <col min="13" max="13" width="0.5703125" style="6" customWidth="1"/>
    <col min="14" max="14" width="13.85546875" style="6" customWidth="1"/>
    <col min="15" max="15" width="0.85546875" style="6" customWidth="1"/>
    <col min="16" max="16" width="12.85546875" style="6" bestFit="1" customWidth="1"/>
    <col min="17" max="17" width="0.85546875" style="6" customWidth="1"/>
    <col min="18" max="18" width="13.28515625" style="6" customWidth="1"/>
    <col min="19" max="19" width="10.5703125" style="6" customWidth="1"/>
    <col min="20" max="20" width="9.5703125" style="6" bestFit="1" customWidth="1"/>
    <col min="21" max="22" width="13.42578125" style="6" bestFit="1" customWidth="1"/>
    <col min="23" max="23" width="12.5703125" style="6" bestFit="1" customWidth="1"/>
    <col min="24" max="25" width="9.140625" style="6"/>
    <col min="26" max="26" width="9.140625" style="141"/>
    <col min="27" max="16384" width="9.140625" style="6"/>
  </cols>
  <sheetData>
    <row r="1" spans="1:22" ht="21" x14ac:dyDescent="0.55000000000000004">
      <c r="A1" s="175" t="s">
        <v>138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22" ht="21" x14ac:dyDescent="0.55000000000000004">
      <c r="A2" s="175" t="s">
        <v>81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22" ht="21" x14ac:dyDescent="0.55000000000000004">
      <c r="A3" s="175" t="s">
        <v>148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5" spans="1:22" ht="25.5" x14ac:dyDescent="0.4">
      <c r="A5" s="162" t="s">
        <v>41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7" spans="1:22" ht="19.5" customHeight="1" thickBot="1" x14ac:dyDescent="0.45">
      <c r="A7" s="4"/>
      <c r="B7" s="5"/>
      <c r="C7" s="161" t="s">
        <v>151</v>
      </c>
      <c r="D7" s="161"/>
      <c r="E7" s="161"/>
      <c r="F7" s="161"/>
      <c r="G7" s="161"/>
      <c r="H7" s="161"/>
      <c r="I7" s="161"/>
      <c r="J7" s="161"/>
      <c r="K7" s="5"/>
      <c r="L7" s="161" t="s">
        <v>152</v>
      </c>
      <c r="M7" s="161"/>
      <c r="N7" s="161"/>
      <c r="O7" s="161"/>
      <c r="P7" s="161"/>
      <c r="Q7" s="161"/>
      <c r="R7" s="161"/>
      <c r="S7" s="161"/>
    </row>
    <row r="8" spans="1:22" ht="19.5" customHeight="1" x14ac:dyDescent="0.4">
      <c r="A8" s="201" t="s">
        <v>37</v>
      </c>
      <c r="B8" s="200"/>
      <c r="C8" s="204" t="s">
        <v>20</v>
      </c>
      <c r="D8" s="203"/>
      <c r="E8" s="204" t="s">
        <v>21</v>
      </c>
      <c r="F8" s="203"/>
      <c r="G8" s="204" t="s">
        <v>22</v>
      </c>
      <c r="H8" s="203"/>
      <c r="I8" s="204" t="s">
        <v>4</v>
      </c>
      <c r="J8" s="204"/>
      <c r="K8" s="200"/>
      <c r="L8" s="204" t="s">
        <v>20</v>
      </c>
      <c r="M8" s="203"/>
      <c r="N8" s="204" t="s">
        <v>21</v>
      </c>
      <c r="O8" s="203"/>
      <c r="P8" s="204" t="s">
        <v>22</v>
      </c>
      <c r="Q8" s="203"/>
      <c r="R8" s="204" t="s">
        <v>4</v>
      </c>
      <c r="S8" s="204"/>
    </row>
    <row r="9" spans="1:22" ht="18.75" customHeight="1" thickBot="1" x14ac:dyDescent="0.45">
      <c r="A9" s="201"/>
      <c r="B9" s="200"/>
      <c r="C9" s="205"/>
      <c r="D9" s="200"/>
      <c r="E9" s="205"/>
      <c r="F9" s="200"/>
      <c r="G9" s="205"/>
      <c r="H9" s="200"/>
      <c r="I9" s="161"/>
      <c r="J9" s="161"/>
      <c r="K9" s="200"/>
      <c r="L9" s="205"/>
      <c r="M9" s="200"/>
      <c r="N9" s="205"/>
      <c r="O9" s="200"/>
      <c r="P9" s="205"/>
      <c r="Q9" s="200"/>
      <c r="R9" s="161"/>
      <c r="S9" s="161"/>
    </row>
    <row r="10" spans="1:22" ht="28.5" customHeight="1" thickBot="1" x14ac:dyDescent="0.45">
      <c r="A10" s="202"/>
      <c r="B10" s="200"/>
      <c r="C10" s="66" t="s">
        <v>84</v>
      </c>
      <c r="D10" s="200"/>
      <c r="E10" s="66" t="s">
        <v>84</v>
      </c>
      <c r="F10" s="200"/>
      <c r="G10" s="66" t="s">
        <v>84</v>
      </c>
      <c r="H10" s="200"/>
      <c r="I10" s="7" t="s">
        <v>8</v>
      </c>
      <c r="J10" s="7" t="s">
        <v>23</v>
      </c>
      <c r="K10" s="200"/>
      <c r="L10" s="66" t="s">
        <v>84</v>
      </c>
      <c r="M10" s="200"/>
      <c r="N10" s="66" t="s">
        <v>84</v>
      </c>
      <c r="O10" s="200"/>
      <c r="P10" s="66" t="s">
        <v>84</v>
      </c>
      <c r="Q10" s="200"/>
      <c r="R10" s="7" t="s">
        <v>8</v>
      </c>
      <c r="S10" s="7" t="s">
        <v>23</v>
      </c>
    </row>
    <row r="11" spans="1:22" x14ac:dyDescent="0.4">
      <c r="A11" s="77" t="s">
        <v>157</v>
      </c>
      <c r="B11" s="9"/>
      <c r="C11" s="91">
        <v>0</v>
      </c>
      <c r="D11" s="139"/>
      <c r="E11" s="91">
        <v>-218299400</v>
      </c>
      <c r="F11" s="139"/>
      <c r="G11" s="91"/>
      <c r="H11" s="139"/>
      <c r="I11" s="91">
        <v>-218299400</v>
      </c>
      <c r="J11" s="140">
        <v>1.1399999999999999</v>
      </c>
      <c r="K11" s="139"/>
      <c r="L11" s="91">
        <v>0</v>
      </c>
      <c r="M11" s="139"/>
      <c r="N11" s="91">
        <v>-972424600</v>
      </c>
      <c r="O11" s="139"/>
      <c r="P11" s="91">
        <v>0</v>
      </c>
      <c r="Q11" s="139"/>
      <c r="R11" s="91">
        <v>-972424600</v>
      </c>
      <c r="S11" s="103">
        <v>1.67</v>
      </c>
      <c r="U11" s="141"/>
      <c r="V11" s="141"/>
    </row>
    <row r="12" spans="1:22" ht="31.5" x14ac:dyDescent="0.4">
      <c r="A12" s="77" t="s">
        <v>158</v>
      </c>
      <c r="B12" s="9"/>
      <c r="C12" s="91">
        <v>0</v>
      </c>
      <c r="D12" s="139"/>
      <c r="E12" s="91">
        <v>-270889710</v>
      </c>
      <c r="F12" s="139"/>
      <c r="G12" s="91"/>
      <c r="H12" s="139"/>
      <c r="I12" s="91">
        <v>-270889710</v>
      </c>
      <c r="J12" s="140">
        <v>1.41</v>
      </c>
      <c r="K12" s="139"/>
      <c r="L12" s="91">
        <v>870000000</v>
      </c>
      <c r="M12" s="139"/>
      <c r="N12" s="91">
        <v>-291727380</v>
      </c>
      <c r="O12" s="139"/>
      <c r="P12" s="91">
        <v>0</v>
      </c>
      <c r="Q12" s="139"/>
      <c r="R12" s="91">
        <v>578272620</v>
      </c>
      <c r="S12" s="103">
        <v>-1</v>
      </c>
      <c r="U12" s="141"/>
      <c r="V12" s="141"/>
    </row>
    <row r="13" spans="1:22" ht="31.5" x14ac:dyDescent="0.4">
      <c r="A13" s="77" t="s">
        <v>159</v>
      </c>
      <c r="B13" s="9"/>
      <c r="C13" s="91">
        <v>0</v>
      </c>
      <c r="D13" s="139"/>
      <c r="E13" s="91">
        <v>-913394447</v>
      </c>
      <c r="F13" s="139"/>
      <c r="G13" s="91"/>
      <c r="H13" s="139"/>
      <c r="I13" s="91">
        <v>-913394447</v>
      </c>
      <c r="J13" s="140">
        <v>4.7699999999999996</v>
      </c>
      <c r="K13" s="139"/>
      <c r="L13" s="91">
        <v>0</v>
      </c>
      <c r="M13" s="139"/>
      <c r="N13" s="91">
        <v>5569105463</v>
      </c>
      <c r="O13" s="139"/>
      <c r="P13" s="91">
        <v>0</v>
      </c>
      <c r="Q13" s="139"/>
      <c r="R13" s="91">
        <v>5569105463</v>
      </c>
      <c r="S13" s="103">
        <v>-9.58</v>
      </c>
      <c r="U13" s="141"/>
      <c r="V13" s="141"/>
    </row>
    <row r="14" spans="1:22" x14ac:dyDescent="0.4">
      <c r="A14" s="77" t="s">
        <v>160</v>
      </c>
      <c r="B14" s="9"/>
      <c r="C14" s="91">
        <v>0</v>
      </c>
      <c r="D14" s="139"/>
      <c r="E14" s="91">
        <v>-533592953</v>
      </c>
      <c r="F14" s="139"/>
      <c r="G14" s="91"/>
      <c r="H14" s="139"/>
      <c r="I14" s="91">
        <v>-533592953</v>
      </c>
      <c r="J14" s="140">
        <v>2.79</v>
      </c>
      <c r="K14" s="139"/>
      <c r="L14" s="91">
        <v>0</v>
      </c>
      <c r="M14" s="139"/>
      <c r="N14" s="91">
        <v>-1585041038</v>
      </c>
      <c r="O14" s="139"/>
      <c r="P14" s="91">
        <v>0</v>
      </c>
      <c r="Q14" s="139"/>
      <c r="R14" s="91">
        <v>-1585041038</v>
      </c>
      <c r="S14" s="103">
        <v>2.73</v>
      </c>
      <c r="U14" s="141"/>
      <c r="V14" s="141"/>
    </row>
    <row r="15" spans="1:22" ht="31.5" x14ac:dyDescent="0.4">
      <c r="A15" s="77" t="s">
        <v>161</v>
      </c>
      <c r="B15" s="9"/>
      <c r="C15" s="91">
        <v>0</v>
      </c>
      <c r="D15" s="139"/>
      <c r="E15" s="91">
        <v>-2620327755</v>
      </c>
      <c r="F15" s="139"/>
      <c r="G15" s="91"/>
      <c r="H15" s="139"/>
      <c r="I15" s="91">
        <v>-2620327755</v>
      </c>
      <c r="J15" s="140">
        <v>13.68</v>
      </c>
      <c r="K15" s="139"/>
      <c r="L15" s="91">
        <v>0</v>
      </c>
      <c r="M15" s="139"/>
      <c r="N15" s="91">
        <v>-12241376201</v>
      </c>
      <c r="O15" s="139"/>
      <c r="P15" s="91">
        <v>0</v>
      </c>
      <c r="Q15" s="139"/>
      <c r="R15" s="91">
        <v>-12241376201</v>
      </c>
      <c r="S15" s="103">
        <v>21.07</v>
      </c>
      <c r="U15" s="141"/>
      <c r="V15" s="141"/>
    </row>
    <row r="16" spans="1:22" x14ac:dyDescent="0.4">
      <c r="A16" s="77" t="s">
        <v>162</v>
      </c>
      <c r="B16" s="9"/>
      <c r="C16" s="91">
        <v>0</v>
      </c>
      <c r="D16" s="139"/>
      <c r="E16" s="91">
        <v>-8930430</v>
      </c>
      <c r="F16" s="139"/>
      <c r="G16" s="91"/>
      <c r="H16" s="139"/>
      <c r="I16" s="91">
        <v>-8930430</v>
      </c>
      <c r="J16" s="140">
        <v>0.05</v>
      </c>
      <c r="K16" s="139"/>
      <c r="L16" s="91">
        <v>0</v>
      </c>
      <c r="M16" s="139"/>
      <c r="N16" s="91">
        <v>-1509242670</v>
      </c>
      <c r="O16" s="139"/>
      <c r="P16" s="91">
        <v>0</v>
      </c>
      <c r="Q16" s="139"/>
      <c r="R16" s="91">
        <v>-1509242670</v>
      </c>
      <c r="S16" s="103">
        <v>2.6</v>
      </c>
      <c r="U16" s="141"/>
      <c r="V16" s="141"/>
    </row>
    <row r="17" spans="1:23" x14ac:dyDescent="0.4">
      <c r="A17" s="77" t="s">
        <v>163</v>
      </c>
      <c r="B17" s="9"/>
      <c r="C17" s="91">
        <v>0</v>
      </c>
      <c r="D17" s="139"/>
      <c r="E17" s="91">
        <v>-234394217</v>
      </c>
      <c r="F17" s="139"/>
      <c r="G17" s="91"/>
      <c r="H17" s="139"/>
      <c r="I17" s="91">
        <v>-234394217</v>
      </c>
      <c r="J17" s="140">
        <v>1.22</v>
      </c>
      <c r="K17" s="139"/>
      <c r="L17" s="91">
        <v>0</v>
      </c>
      <c r="M17" s="139"/>
      <c r="N17" s="91">
        <v>-2812730613</v>
      </c>
      <c r="O17" s="139"/>
      <c r="P17" s="91">
        <v>0</v>
      </c>
      <c r="Q17" s="139"/>
      <c r="R17" s="91">
        <v>-2812730613</v>
      </c>
      <c r="S17" s="103">
        <v>4.84</v>
      </c>
      <c r="U17" s="141"/>
      <c r="V17" s="141"/>
    </row>
    <row r="18" spans="1:23" x14ac:dyDescent="0.4">
      <c r="A18" s="77" t="s">
        <v>164</v>
      </c>
      <c r="B18" s="9"/>
      <c r="C18" s="91">
        <v>0</v>
      </c>
      <c r="D18" s="139"/>
      <c r="E18" s="91">
        <v>-553991790</v>
      </c>
      <c r="F18" s="139"/>
      <c r="G18" s="91"/>
      <c r="H18" s="139"/>
      <c r="I18" s="91">
        <v>-553991790</v>
      </c>
      <c r="J18" s="140">
        <v>2.89</v>
      </c>
      <c r="K18" s="139"/>
      <c r="L18" s="91">
        <v>0</v>
      </c>
      <c r="M18" s="139"/>
      <c r="N18" s="91">
        <v>-5284054660</v>
      </c>
      <c r="O18" s="139"/>
      <c r="P18" s="91">
        <v>0</v>
      </c>
      <c r="Q18" s="139"/>
      <c r="R18" s="91">
        <v>-5284054660</v>
      </c>
      <c r="S18" s="103">
        <v>9.09</v>
      </c>
      <c r="U18" s="141"/>
      <c r="V18" s="141"/>
      <c r="W18" s="97"/>
    </row>
    <row r="19" spans="1:23" x14ac:dyDescent="0.4">
      <c r="A19" s="77" t="s">
        <v>165</v>
      </c>
      <c r="B19" s="9"/>
      <c r="C19" s="91">
        <v>0</v>
      </c>
      <c r="D19" s="139"/>
      <c r="E19" s="91">
        <v>-238145302</v>
      </c>
      <c r="F19" s="139"/>
      <c r="G19" s="91"/>
      <c r="H19" s="139"/>
      <c r="I19" s="91">
        <v>-238145302</v>
      </c>
      <c r="J19" s="140">
        <v>1.24</v>
      </c>
      <c r="K19" s="139"/>
      <c r="L19" s="91">
        <v>0</v>
      </c>
      <c r="M19" s="139"/>
      <c r="N19" s="91">
        <v>-4714398051</v>
      </c>
      <c r="O19" s="139"/>
      <c r="P19" s="91">
        <v>0</v>
      </c>
      <c r="Q19" s="139"/>
      <c r="R19" s="91">
        <v>-4714398051</v>
      </c>
      <c r="S19" s="103">
        <v>8.11</v>
      </c>
      <c r="U19" s="141"/>
      <c r="V19" s="141"/>
      <c r="W19" s="97"/>
    </row>
    <row r="20" spans="1:23" x14ac:dyDescent="0.4">
      <c r="A20" s="77" t="s">
        <v>166</v>
      </c>
      <c r="B20" s="9"/>
      <c r="C20" s="91">
        <v>0</v>
      </c>
      <c r="D20" s="139"/>
      <c r="E20" s="91">
        <v>-285773760</v>
      </c>
      <c r="F20" s="139"/>
      <c r="G20" s="91"/>
      <c r="H20" s="139"/>
      <c r="I20" s="91">
        <v>-285773760</v>
      </c>
      <c r="J20" s="140">
        <v>1.49</v>
      </c>
      <c r="K20" s="139"/>
      <c r="L20" s="91">
        <v>0</v>
      </c>
      <c r="M20" s="139"/>
      <c r="N20" s="91">
        <v>-3203047560</v>
      </c>
      <c r="O20" s="139"/>
      <c r="P20" s="91">
        <v>0</v>
      </c>
      <c r="Q20" s="139"/>
      <c r="R20" s="91">
        <v>-3203047560</v>
      </c>
      <c r="S20" s="103">
        <v>5.51</v>
      </c>
      <c r="U20" s="141"/>
      <c r="V20" s="141"/>
      <c r="W20" s="97"/>
    </row>
    <row r="21" spans="1:23" ht="31.5" x14ac:dyDescent="0.4">
      <c r="A21" s="77" t="s">
        <v>167</v>
      </c>
      <c r="B21" s="9"/>
      <c r="C21" s="91">
        <v>0</v>
      </c>
      <c r="D21" s="139"/>
      <c r="E21" s="91">
        <v>460413280</v>
      </c>
      <c r="F21" s="139"/>
      <c r="G21" s="91"/>
      <c r="H21" s="139"/>
      <c r="I21" s="91">
        <v>460413280</v>
      </c>
      <c r="J21" s="140">
        <v>-2.4</v>
      </c>
      <c r="K21" s="139"/>
      <c r="L21" s="91">
        <v>0</v>
      </c>
      <c r="M21" s="139"/>
      <c r="N21" s="91">
        <v>6071700128</v>
      </c>
      <c r="O21" s="139"/>
      <c r="P21" s="91">
        <v>89750856</v>
      </c>
      <c r="Q21" s="139"/>
      <c r="R21" s="91">
        <v>6161450984</v>
      </c>
      <c r="S21" s="103">
        <v>-10.6</v>
      </c>
      <c r="U21" s="141"/>
      <c r="V21" s="141"/>
    </row>
    <row r="22" spans="1:23" x14ac:dyDescent="0.4">
      <c r="A22" s="77" t="s">
        <v>168</v>
      </c>
      <c r="B22" s="9"/>
      <c r="C22" s="91">
        <v>115632109</v>
      </c>
      <c r="D22" s="139"/>
      <c r="E22" s="91">
        <v>-1521282085</v>
      </c>
      <c r="F22" s="139"/>
      <c r="G22" s="91"/>
      <c r="H22" s="139"/>
      <c r="I22" s="91">
        <v>-1405649976</v>
      </c>
      <c r="J22" s="140">
        <v>7.34</v>
      </c>
      <c r="K22" s="139"/>
      <c r="L22" s="91">
        <v>6100590614</v>
      </c>
      <c r="M22" s="139"/>
      <c r="N22" s="91">
        <v>-11686212391</v>
      </c>
      <c r="O22" s="139"/>
      <c r="P22" s="91">
        <v>0</v>
      </c>
      <c r="Q22" s="139"/>
      <c r="R22" s="91">
        <v>-5585621777</v>
      </c>
      <c r="S22" s="103">
        <v>9.61</v>
      </c>
      <c r="U22" s="141"/>
      <c r="V22" s="141"/>
    </row>
    <row r="23" spans="1:23" x14ac:dyDescent="0.4">
      <c r="A23" s="77" t="s">
        <v>169</v>
      </c>
      <c r="B23" s="9"/>
      <c r="C23" s="91">
        <v>0</v>
      </c>
      <c r="D23" s="139"/>
      <c r="E23" s="91">
        <v>44023719</v>
      </c>
      <c r="F23" s="139"/>
      <c r="G23" s="91"/>
      <c r="H23" s="139"/>
      <c r="I23" s="91">
        <v>44023719</v>
      </c>
      <c r="J23" s="140">
        <v>-0.23</v>
      </c>
      <c r="K23" s="139"/>
      <c r="L23" s="91">
        <v>0</v>
      </c>
      <c r="M23" s="139"/>
      <c r="N23" s="91">
        <v>-1136612396</v>
      </c>
      <c r="O23" s="139"/>
      <c r="P23" s="91">
        <v>-101346378</v>
      </c>
      <c r="Q23" s="139"/>
      <c r="R23" s="91">
        <v>-1237958774</v>
      </c>
      <c r="S23" s="103">
        <v>2.13</v>
      </c>
      <c r="U23" s="141"/>
      <c r="V23" s="141"/>
    </row>
    <row r="24" spans="1:23" x14ac:dyDescent="0.4">
      <c r="A24" s="77" t="s">
        <v>170</v>
      </c>
      <c r="B24" s="9"/>
      <c r="C24" s="91">
        <v>0</v>
      </c>
      <c r="D24" s="139"/>
      <c r="E24" s="91">
        <v>-347294500</v>
      </c>
      <c r="F24" s="139"/>
      <c r="G24" s="91"/>
      <c r="H24" s="139"/>
      <c r="I24" s="91">
        <v>-347294500</v>
      </c>
      <c r="J24" s="140">
        <v>1.81</v>
      </c>
      <c r="K24" s="139"/>
      <c r="L24" s="91">
        <v>0</v>
      </c>
      <c r="M24" s="139"/>
      <c r="N24" s="91">
        <v>-2386409350</v>
      </c>
      <c r="O24" s="139"/>
      <c r="P24" s="91">
        <v>0</v>
      </c>
      <c r="Q24" s="139"/>
      <c r="R24" s="91">
        <v>-2386409350</v>
      </c>
      <c r="S24" s="103">
        <v>4.1100000000000003</v>
      </c>
      <c r="U24" s="141"/>
      <c r="V24" s="141"/>
    </row>
    <row r="25" spans="1:23" x14ac:dyDescent="0.4">
      <c r="A25" s="77" t="s">
        <v>171</v>
      </c>
      <c r="B25" s="9"/>
      <c r="C25" s="91">
        <v>0</v>
      </c>
      <c r="D25" s="139"/>
      <c r="E25" s="91">
        <v>-1255221550</v>
      </c>
      <c r="F25" s="139"/>
      <c r="G25" s="91"/>
      <c r="H25" s="139"/>
      <c r="I25" s="91">
        <v>-1255221550</v>
      </c>
      <c r="J25" s="140">
        <v>6.55</v>
      </c>
      <c r="K25" s="139"/>
      <c r="L25" s="91">
        <v>0</v>
      </c>
      <c r="M25" s="139"/>
      <c r="N25" s="91">
        <v>-8340013006</v>
      </c>
      <c r="O25" s="139"/>
      <c r="P25" s="91">
        <v>0</v>
      </c>
      <c r="Q25" s="139"/>
      <c r="R25" s="91">
        <v>-8340013006</v>
      </c>
      <c r="S25" s="103">
        <v>14.35</v>
      </c>
      <c r="U25" s="141"/>
      <c r="V25" s="141"/>
      <c r="W25" s="97"/>
    </row>
    <row r="26" spans="1:23" ht="31.5" x14ac:dyDescent="0.4">
      <c r="A26" s="77" t="s">
        <v>172</v>
      </c>
      <c r="B26" s="9"/>
      <c r="C26" s="91">
        <v>0</v>
      </c>
      <c r="D26" s="139"/>
      <c r="E26" s="91">
        <v>-6165965780</v>
      </c>
      <c r="F26" s="139"/>
      <c r="G26" s="91"/>
      <c r="H26" s="139"/>
      <c r="I26" s="91">
        <v>-6165965780</v>
      </c>
      <c r="J26" s="140">
        <v>32.19</v>
      </c>
      <c r="K26" s="139"/>
      <c r="L26" s="91">
        <v>0</v>
      </c>
      <c r="M26" s="139"/>
      <c r="N26" s="91">
        <v>-3286527472</v>
      </c>
      <c r="O26" s="139"/>
      <c r="P26" s="91">
        <v>-221613118</v>
      </c>
      <c r="Q26" s="139"/>
      <c r="R26" s="91">
        <v>-3508140590</v>
      </c>
      <c r="S26" s="103">
        <v>6.04</v>
      </c>
      <c r="U26" s="141"/>
      <c r="V26" s="141"/>
      <c r="W26" s="97"/>
    </row>
    <row r="27" spans="1:23" x14ac:dyDescent="0.4">
      <c r="A27" s="77" t="s">
        <v>173</v>
      </c>
      <c r="B27" s="9"/>
      <c r="C27" s="91">
        <v>0</v>
      </c>
      <c r="D27" s="139"/>
      <c r="E27" s="91">
        <v>377062600</v>
      </c>
      <c r="F27" s="139"/>
      <c r="G27" s="91"/>
      <c r="H27" s="139"/>
      <c r="I27" s="91">
        <v>377062600</v>
      </c>
      <c r="J27" s="140">
        <v>-1.97</v>
      </c>
      <c r="K27" s="139"/>
      <c r="L27" s="91">
        <v>0</v>
      </c>
      <c r="M27" s="139"/>
      <c r="N27" s="91">
        <v>-3334027200</v>
      </c>
      <c r="O27" s="139"/>
      <c r="P27" s="91">
        <v>0</v>
      </c>
      <c r="Q27" s="139"/>
      <c r="R27" s="91">
        <v>-3334027200</v>
      </c>
      <c r="S27" s="103">
        <v>5.74</v>
      </c>
      <c r="U27" s="141"/>
      <c r="V27" s="141"/>
      <c r="W27" s="97"/>
    </row>
    <row r="28" spans="1:23" x14ac:dyDescent="0.4">
      <c r="A28" s="77" t="s">
        <v>174</v>
      </c>
      <c r="B28" s="9"/>
      <c r="C28" s="91">
        <v>0</v>
      </c>
      <c r="D28" s="139"/>
      <c r="E28" s="91">
        <v>-314132926</v>
      </c>
      <c r="F28" s="139"/>
      <c r="G28" s="91"/>
      <c r="H28" s="139"/>
      <c r="I28" s="91">
        <v>-314132926</v>
      </c>
      <c r="J28" s="140">
        <v>1.64</v>
      </c>
      <c r="K28" s="139"/>
      <c r="L28" s="91">
        <v>0</v>
      </c>
      <c r="M28" s="139"/>
      <c r="N28" s="91">
        <v>-2921436212</v>
      </c>
      <c r="O28" s="139"/>
      <c r="P28" s="91">
        <v>0</v>
      </c>
      <c r="Q28" s="139"/>
      <c r="R28" s="91">
        <v>-2921436212</v>
      </c>
      <c r="S28" s="103">
        <v>5.03</v>
      </c>
      <c r="U28" s="141"/>
      <c r="V28" s="141"/>
    </row>
    <row r="29" spans="1:23" x14ac:dyDescent="0.4">
      <c r="A29" s="77" t="s">
        <v>212</v>
      </c>
      <c r="B29" s="9"/>
      <c r="C29" s="91">
        <v>0</v>
      </c>
      <c r="D29" s="139"/>
      <c r="E29" s="91">
        <v>0</v>
      </c>
      <c r="F29" s="139"/>
      <c r="G29" s="91"/>
      <c r="H29" s="139"/>
      <c r="I29" s="91">
        <v>0</v>
      </c>
      <c r="J29" s="140">
        <v>0</v>
      </c>
      <c r="K29" s="139"/>
      <c r="L29" s="91">
        <v>0</v>
      </c>
      <c r="M29" s="139"/>
      <c r="N29" s="91">
        <v>0</v>
      </c>
      <c r="O29" s="139"/>
      <c r="P29" s="91">
        <v>-227824552</v>
      </c>
      <c r="Q29" s="139"/>
      <c r="R29" s="91">
        <v>-227824552</v>
      </c>
      <c r="S29" s="103">
        <v>0.39</v>
      </c>
      <c r="U29" s="141"/>
      <c r="V29" s="141"/>
    </row>
    <row r="30" spans="1:23" x14ac:dyDescent="0.4">
      <c r="A30" s="77" t="s">
        <v>175</v>
      </c>
      <c r="B30" s="9"/>
      <c r="C30" s="91">
        <v>1440497</v>
      </c>
      <c r="D30" s="139"/>
      <c r="E30" s="91">
        <v>456444200</v>
      </c>
      <c r="F30" s="139"/>
      <c r="G30" s="91"/>
      <c r="H30" s="139"/>
      <c r="I30" s="91">
        <v>457884697</v>
      </c>
      <c r="J30" s="140">
        <v>-2.39</v>
      </c>
      <c r="K30" s="139"/>
      <c r="L30" s="91">
        <v>76892693</v>
      </c>
      <c r="M30" s="139"/>
      <c r="N30" s="91">
        <v>1170878600</v>
      </c>
      <c r="O30" s="139"/>
      <c r="P30" s="91">
        <v>0</v>
      </c>
      <c r="Q30" s="139"/>
      <c r="R30" s="91">
        <v>1247771293</v>
      </c>
      <c r="S30" s="103">
        <v>-2.15</v>
      </c>
      <c r="U30" s="141"/>
      <c r="V30" s="141"/>
    </row>
    <row r="31" spans="1:23" x14ac:dyDescent="0.4">
      <c r="A31" s="77" t="s">
        <v>178</v>
      </c>
      <c r="B31" s="9"/>
      <c r="C31" s="91">
        <v>0</v>
      </c>
      <c r="D31" s="139"/>
      <c r="E31" s="91">
        <v>-1746398184</v>
      </c>
      <c r="F31" s="139"/>
      <c r="G31" s="91"/>
      <c r="H31" s="139"/>
      <c r="I31" s="91">
        <v>-1746398184</v>
      </c>
      <c r="J31" s="140">
        <v>9.1199999999999992</v>
      </c>
      <c r="K31" s="139"/>
      <c r="L31" s="91">
        <v>0</v>
      </c>
      <c r="M31" s="139"/>
      <c r="N31" s="91">
        <v>893040016</v>
      </c>
      <c r="O31" s="139"/>
      <c r="P31" s="91">
        <v>0</v>
      </c>
      <c r="Q31" s="139"/>
      <c r="R31" s="91">
        <v>893040016</v>
      </c>
      <c r="S31" s="103">
        <v>-1.54</v>
      </c>
      <c r="U31" s="141"/>
      <c r="V31" s="141"/>
    </row>
    <row r="32" spans="1:23" x14ac:dyDescent="0.4">
      <c r="A32" s="77" t="s">
        <v>179</v>
      </c>
      <c r="B32" s="9"/>
      <c r="C32" s="91">
        <v>0</v>
      </c>
      <c r="D32" s="139"/>
      <c r="E32" s="91">
        <v>-88907392</v>
      </c>
      <c r="F32" s="139"/>
      <c r="G32" s="91"/>
      <c r="H32" s="139"/>
      <c r="I32" s="91">
        <v>-88907392</v>
      </c>
      <c r="J32" s="140">
        <v>0.46</v>
      </c>
      <c r="K32" s="139"/>
      <c r="L32" s="91">
        <v>0</v>
      </c>
      <c r="M32" s="139"/>
      <c r="N32" s="91">
        <v>-844620223</v>
      </c>
      <c r="O32" s="139"/>
      <c r="P32" s="91">
        <v>0</v>
      </c>
      <c r="Q32" s="139"/>
      <c r="R32" s="91">
        <v>-844620223</v>
      </c>
      <c r="S32" s="103">
        <v>1.45</v>
      </c>
      <c r="U32" s="141"/>
      <c r="V32" s="141"/>
      <c r="W32" s="97"/>
    </row>
    <row r="33" spans="1:23" x14ac:dyDescent="0.4">
      <c r="A33" s="77" t="s">
        <v>211</v>
      </c>
      <c r="B33" s="9"/>
      <c r="C33" s="91">
        <v>0</v>
      </c>
      <c r="D33" s="139"/>
      <c r="E33" s="91">
        <v>0</v>
      </c>
      <c r="F33" s="139"/>
      <c r="G33" s="91"/>
      <c r="H33" s="139"/>
      <c r="I33" s="91">
        <v>0</v>
      </c>
      <c r="J33" s="140">
        <v>0</v>
      </c>
      <c r="K33" s="139"/>
      <c r="L33" s="91">
        <v>0</v>
      </c>
      <c r="M33" s="139"/>
      <c r="N33" s="91">
        <v>0</v>
      </c>
      <c r="O33" s="139"/>
      <c r="P33" s="91">
        <v>1797695193</v>
      </c>
      <c r="Q33" s="139"/>
      <c r="R33" s="91">
        <v>1797695193</v>
      </c>
      <c r="S33" s="103">
        <v>-3.09</v>
      </c>
      <c r="U33" s="141"/>
      <c r="V33" s="141"/>
      <c r="W33" s="97"/>
    </row>
    <row r="34" spans="1:23" ht="31.5" x14ac:dyDescent="0.4">
      <c r="A34" s="77" t="s">
        <v>180</v>
      </c>
      <c r="B34" s="9"/>
      <c r="C34" s="91">
        <v>0</v>
      </c>
      <c r="D34" s="139"/>
      <c r="E34" s="91">
        <v>-273494420</v>
      </c>
      <c r="F34" s="139"/>
      <c r="G34" s="91"/>
      <c r="H34" s="139"/>
      <c r="I34" s="91">
        <v>-273494420</v>
      </c>
      <c r="J34" s="140">
        <v>1.43</v>
      </c>
      <c r="K34" s="139"/>
      <c r="L34" s="91">
        <v>0</v>
      </c>
      <c r="M34" s="139"/>
      <c r="N34" s="91">
        <v>-909787556</v>
      </c>
      <c r="O34" s="139"/>
      <c r="P34" s="91">
        <v>0</v>
      </c>
      <c r="Q34" s="139"/>
      <c r="R34" s="91">
        <v>-909787556</v>
      </c>
      <c r="S34" s="103">
        <v>1.57</v>
      </c>
      <c r="U34" s="141"/>
      <c r="V34" s="141"/>
      <c r="W34" s="97"/>
    </row>
    <row r="35" spans="1:23" x14ac:dyDescent="0.4">
      <c r="A35" s="77" t="s">
        <v>181</v>
      </c>
      <c r="B35" s="9"/>
      <c r="C35" s="91">
        <v>0</v>
      </c>
      <c r="D35" s="139"/>
      <c r="E35" s="91">
        <v>16970</v>
      </c>
      <c r="F35" s="139"/>
      <c r="G35" s="91"/>
      <c r="H35" s="139"/>
      <c r="I35" s="91">
        <v>16970</v>
      </c>
      <c r="J35" s="140">
        <v>0</v>
      </c>
      <c r="K35" s="139"/>
      <c r="L35" s="91">
        <v>2565600</v>
      </c>
      <c r="M35" s="139"/>
      <c r="N35" s="91">
        <v>899503</v>
      </c>
      <c r="O35" s="139"/>
      <c r="P35" s="91">
        <v>0</v>
      </c>
      <c r="Q35" s="139"/>
      <c r="R35" s="91">
        <v>3465103</v>
      </c>
      <c r="S35" s="103">
        <v>-0.01</v>
      </c>
      <c r="U35" s="141"/>
      <c r="V35" s="141"/>
      <c r="W35" s="97"/>
    </row>
    <row r="36" spans="1:23" x14ac:dyDescent="0.4">
      <c r="A36" s="77" t="s">
        <v>182</v>
      </c>
      <c r="B36" s="9"/>
      <c r="C36" s="91">
        <v>0</v>
      </c>
      <c r="D36" s="139"/>
      <c r="E36" s="91">
        <v>-320178737</v>
      </c>
      <c r="F36" s="139"/>
      <c r="G36" s="91"/>
      <c r="H36" s="139"/>
      <c r="I36" s="91">
        <v>-320178737</v>
      </c>
      <c r="J36" s="140">
        <v>1.67</v>
      </c>
      <c r="K36" s="139"/>
      <c r="L36" s="91">
        <v>0</v>
      </c>
      <c r="M36" s="139"/>
      <c r="N36" s="91">
        <v>-1769948058</v>
      </c>
      <c r="O36" s="139"/>
      <c r="P36" s="91">
        <v>53640871</v>
      </c>
      <c r="Q36" s="139"/>
      <c r="R36" s="91">
        <v>-1716307187</v>
      </c>
      <c r="S36" s="103">
        <v>2.95</v>
      </c>
      <c r="U36" s="141"/>
      <c r="V36" s="141"/>
      <c r="W36" s="97"/>
    </row>
    <row r="37" spans="1:23" x14ac:dyDescent="0.4">
      <c r="A37" s="77" t="s">
        <v>183</v>
      </c>
      <c r="B37" s="9"/>
      <c r="C37" s="91">
        <v>0</v>
      </c>
      <c r="D37" s="139"/>
      <c r="E37" s="91">
        <v>-521884404</v>
      </c>
      <c r="F37" s="139"/>
      <c r="G37" s="91"/>
      <c r="H37" s="139"/>
      <c r="I37" s="91">
        <v>-521884404</v>
      </c>
      <c r="J37" s="140">
        <v>2.72</v>
      </c>
      <c r="K37" s="139"/>
      <c r="L37" s="91">
        <v>0</v>
      </c>
      <c r="M37" s="139"/>
      <c r="N37" s="91">
        <v>-570954706</v>
      </c>
      <c r="O37" s="139"/>
      <c r="P37" s="91">
        <v>0</v>
      </c>
      <c r="Q37" s="139"/>
      <c r="R37" s="91">
        <v>-570954706</v>
      </c>
      <c r="S37" s="103">
        <v>0.98</v>
      </c>
      <c r="U37" s="141"/>
      <c r="V37" s="141"/>
      <c r="W37" s="97"/>
    </row>
    <row r="38" spans="1:23" x14ac:dyDescent="0.4">
      <c r="A38" s="77" t="s">
        <v>210</v>
      </c>
      <c r="B38" s="9"/>
      <c r="C38" s="91">
        <v>0</v>
      </c>
      <c r="D38" s="139"/>
      <c r="E38" s="91">
        <v>0</v>
      </c>
      <c r="F38" s="139"/>
      <c r="G38" s="91"/>
      <c r="H38" s="139"/>
      <c r="I38" s="91">
        <v>0</v>
      </c>
      <c r="J38" s="140">
        <v>0</v>
      </c>
      <c r="K38" s="139"/>
      <c r="L38" s="91">
        <v>0</v>
      </c>
      <c r="M38" s="139"/>
      <c r="N38" s="91">
        <v>0</v>
      </c>
      <c r="O38" s="139"/>
      <c r="P38" s="91">
        <v>18004075</v>
      </c>
      <c r="Q38" s="139"/>
      <c r="R38" s="91">
        <v>18004075</v>
      </c>
      <c r="S38" s="103">
        <v>-0.03</v>
      </c>
      <c r="U38" s="141"/>
      <c r="V38" s="141"/>
      <c r="W38" s="97"/>
    </row>
    <row r="39" spans="1:23" x14ac:dyDescent="0.4">
      <c r="A39" s="77" t="s">
        <v>184</v>
      </c>
      <c r="B39" s="9"/>
      <c r="C39" s="91">
        <v>0</v>
      </c>
      <c r="D39" s="139"/>
      <c r="E39" s="91">
        <v>0</v>
      </c>
      <c r="F39" s="139"/>
      <c r="G39" s="91"/>
      <c r="H39" s="139"/>
      <c r="I39" s="91">
        <v>0</v>
      </c>
      <c r="J39" s="140">
        <v>0</v>
      </c>
      <c r="K39" s="139"/>
      <c r="L39" s="91">
        <v>0</v>
      </c>
      <c r="M39" s="139"/>
      <c r="N39" s="91">
        <v>372096033</v>
      </c>
      <c r="O39" s="139"/>
      <c r="P39" s="91">
        <v>0</v>
      </c>
      <c r="Q39" s="139"/>
      <c r="R39" s="91">
        <v>372096033</v>
      </c>
      <c r="S39" s="103">
        <v>-0.64</v>
      </c>
      <c r="U39" s="141"/>
      <c r="V39" s="141"/>
      <c r="W39" s="97"/>
    </row>
    <row r="40" spans="1:23" ht="47.25" x14ac:dyDescent="0.4">
      <c r="A40" s="77" t="s">
        <v>185</v>
      </c>
      <c r="B40" s="9"/>
      <c r="C40" s="91">
        <v>0</v>
      </c>
      <c r="D40" s="139"/>
      <c r="E40" s="91">
        <v>-1072237039</v>
      </c>
      <c r="F40" s="139"/>
      <c r="G40" s="91"/>
      <c r="H40" s="139"/>
      <c r="I40" s="91">
        <v>-1072237039</v>
      </c>
      <c r="J40" s="140">
        <v>5.6</v>
      </c>
      <c r="K40" s="139"/>
      <c r="L40" s="91">
        <v>0</v>
      </c>
      <c r="M40" s="139"/>
      <c r="N40" s="91">
        <v>-638279980</v>
      </c>
      <c r="O40" s="139"/>
      <c r="P40" s="91">
        <v>0</v>
      </c>
      <c r="Q40" s="139"/>
      <c r="R40" s="91">
        <v>-638279980</v>
      </c>
      <c r="S40" s="103">
        <v>1.1000000000000001</v>
      </c>
      <c r="U40" s="141"/>
      <c r="V40" s="141"/>
      <c r="W40" s="97"/>
    </row>
    <row r="41" spans="1:23" x14ac:dyDescent="0.4">
      <c r="A41" s="77" t="s">
        <v>213</v>
      </c>
      <c r="B41" s="9"/>
      <c r="C41" s="91">
        <v>0</v>
      </c>
      <c r="D41" s="139"/>
      <c r="E41" s="91">
        <v>0</v>
      </c>
      <c r="F41" s="139"/>
      <c r="G41" s="91"/>
      <c r="H41" s="139"/>
      <c r="I41" s="91">
        <v>0</v>
      </c>
      <c r="J41" s="140">
        <v>0</v>
      </c>
      <c r="K41" s="139"/>
      <c r="L41" s="91">
        <v>0</v>
      </c>
      <c r="M41" s="139"/>
      <c r="N41" s="91">
        <v>0</v>
      </c>
      <c r="O41" s="139"/>
      <c r="P41" s="91">
        <v>48023</v>
      </c>
      <c r="Q41" s="139"/>
      <c r="R41" s="91">
        <v>48023</v>
      </c>
      <c r="S41" s="103">
        <v>0</v>
      </c>
      <c r="U41" s="141"/>
      <c r="V41" s="141"/>
      <c r="W41" s="97"/>
    </row>
    <row r="42" spans="1:23" ht="31.5" x14ac:dyDescent="0.4">
      <c r="A42" s="77" t="s">
        <v>186</v>
      </c>
      <c r="B42" s="9"/>
      <c r="C42" s="91">
        <v>429834</v>
      </c>
      <c r="D42" s="139"/>
      <c r="E42" s="91">
        <v>-542222</v>
      </c>
      <c r="F42" s="139"/>
      <c r="G42" s="91"/>
      <c r="H42" s="139"/>
      <c r="I42" s="91">
        <v>-112388</v>
      </c>
      <c r="J42" s="140">
        <v>0</v>
      </c>
      <c r="K42" s="139"/>
      <c r="L42" s="91">
        <v>429834</v>
      </c>
      <c r="M42" s="139"/>
      <c r="N42" s="91">
        <v>-30914</v>
      </c>
      <c r="O42" s="139"/>
      <c r="P42" s="91">
        <v>0</v>
      </c>
      <c r="Q42" s="139"/>
      <c r="R42" s="91">
        <v>398920</v>
      </c>
      <c r="S42" s="103">
        <v>0</v>
      </c>
      <c r="U42" s="141"/>
      <c r="V42" s="141"/>
    </row>
    <row r="43" spans="1:23" ht="31.5" x14ac:dyDescent="0.4">
      <c r="A43" s="77" t="s">
        <v>187</v>
      </c>
      <c r="B43" s="9"/>
      <c r="C43" s="91">
        <v>0</v>
      </c>
      <c r="D43" s="139"/>
      <c r="E43" s="91">
        <v>-922811100</v>
      </c>
      <c r="F43" s="139"/>
      <c r="G43" s="91"/>
      <c r="H43" s="139"/>
      <c r="I43" s="91">
        <v>-922811100</v>
      </c>
      <c r="J43" s="140">
        <v>4.82</v>
      </c>
      <c r="K43" s="139"/>
      <c r="L43" s="91">
        <v>0</v>
      </c>
      <c r="M43" s="139"/>
      <c r="N43" s="91">
        <v>1066531845</v>
      </c>
      <c r="O43" s="139"/>
      <c r="P43" s="91">
        <v>0</v>
      </c>
      <c r="Q43" s="139"/>
      <c r="R43" s="91">
        <v>1066531845</v>
      </c>
      <c r="S43" s="103">
        <v>-1.84</v>
      </c>
      <c r="U43" s="141"/>
      <c r="V43" s="141"/>
    </row>
    <row r="44" spans="1:23" x14ac:dyDescent="0.4">
      <c r="A44" s="77" t="s">
        <v>188</v>
      </c>
      <c r="B44" s="9"/>
      <c r="C44" s="91">
        <v>0</v>
      </c>
      <c r="D44" s="139"/>
      <c r="E44" s="91">
        <v>-162794295</v>
      </c>
      <c r="F44" s="139"/>
      <c r="G44" s="91"/>
      <c r="H44" s="139"/>
      <c r="I44" s="91">
        <v>-162794295</v>
      </c>
      <c r="J44" s="140">
        <v>0.85</v>
      </c>
      <c r="K44" s="139"/>
      <c r="L44" s="91">
        <v>0</v>
      </c>
      <c r="M44" s="139"/>
      <c r="N44" s="91">
        <v>1769031362</v>
      </c>
      <c r="O44" s="139"/>
      <c r="P44" s="91">
        <v>387044375</v>
      </c>
      <c r="Q44" s="139"/>
      <c r="R44" s="91">
        <v>2156075737</v>
      </c>
      <c r="S44" s="103">
        <v>-3.71</v>
      </c>
      <c r="U44" s="141"/>
      <c r="V44" s="141"/>
    </row>
    <row r="45" spans="1:23" ht="31.5" x14ac:dyDescent="0.4">
      <c r="A45" s="77" t="s">
        <v>209</v>
      </c>
      <c r="B45" s="9"/>
      <c r="C45" s="91">
        <v>0</v>
      </c>
      <c r="D45" s="139"/>
      <c r="E45" s="91">
        <v>0</v>
      </c>
      <c r="F45" s="139"/>
      <c r="G45" s="91"/>
      <c r="H45" s="139"/>
      <c r="I45" s="91">
        <v>0</v>
      </c>
      <c r="J45" s="140">
        <v>0</v>
      </c>
      <c r="K45" s="139"/>
      <c r="L45" s="91">
        <v>0</v>
      </c>
      <c r="M45" s="139"/>
      <c r="N45" s="91">
        <v>0</v>
      </c>
      <c r="O45" s="139"/>
      <c r="P45" s="91">
        <v>724799</v>
      </c>
      <c r="Q45" s="139"/>
      <c r="R45" s="91">
        <v>724799</v>
      </c>
      <c r="S45" s="103">
        <v>0</v>
      </c>
      <c r="U45" s="141"/>
      <c r="V45" s="141"/>
    </row>
    <row r="46" spans="1:23" ht="31.5" x14ac:dyDescent="0.4">
      <c r="A46" s="77" t="s">
        <v>176</v>
      </c>
      <c r="B46" s="9"/>
      <c r="C46" s="91">
        <v>0</v>
      </c>
      <c r="D46" s="139"/>
      <c r="E46" s="91">
        <v>-76770317</v>
      </c>
      <c r="F46" s="139"/>
      <c r="G46" s="91"/>
      <c r="H46" s="139"/>
      <c r="I46" s="91">
        <v>-76770317</v>
      </c>
      <c r="J46" s="140">
        <v>0.4</v>
      </c>
      <c r="K46" s="139"/>
      <c r="L46" s="91">
        <v>0</v>
      </c>
      <c r="M46" s="139"/>
      <c r="N46" s="91">
        <v>-801652617</v>
      </c>
      <c r="O46" s="139"/>
      <c r="P46" s="91">
        <v>0</v>
      </c>
      <c r="Q46" s="139"/>
      <c r="R46" s="91">
        <v>-801652617</v>
      </c>
      <c r="S46" s="103">
        <v>1.38</v>
      </c>
      <c r="U46" s="141"/>
      <c r="V46" s="141"/>
    </row>
    <row r="47" spans="1:23" ht="32.25" thickBot="1" x14ac:dyDescent="0.45">
      <c r="A47" s="77" t="s">
        <v>177</v>
      </c>
      <c r="B47" s="9"/>
      <c r="C47" s="91">
        <v>0</v>
      </c>
      <c r="D47" s="139"/>
      <c r="E47" s="91">
        <v>0</v>
      </c>
      <c r="F47" s="139"/>
      <c r="G47" s="91"/>
      <c r="H47" s="139"/>
      <c r="I47" s="91">
        <v>0</v>
      </c>
      <c r="J47" s="140">
        <v>0</v>
      </c>
      <c r="K47" s="139"/>
      <c r="L47" s="91">
        <v>0</v>
      </c>
      <c r="M47" s="139"/>
      <c r="N47" s="91">
        <v>-12970900710</v>
      </c>
      <c r="O47" s="139"/>
      <c r="P47" s="91">
        <v>0</v>
      </c>
      <c r="Q47" s="139"/>
      <c r="R47" s="91">
        <v>-12970900710</v>
      </c>
      <c r="S47" s="103">
        <v>22.32</v>
      </c>
      <c r="U47" s="141"/>
      <c r="V47" s="141"/>
      <c r="W47" s="97"/>
    </row>
    <row r="48" spans="1:23" ht="16.5" thickBot="1" x14ac:dyDescent="0.45">
      <c r="A48" s="8" t="s">
        <v>4</v>
      </c>
      <c r="B48" s="9"/>
      <c r="C48" s="131">
        <f>SUM(C11:C47)</f>
        <v>117502440</v>
      </c>
      <c r="D48" s="138"/>
      <c r="E48" s="131">
        <f>SUM(E11:E47)</f>
        <v>-19329693946</v>
      </c>
      <c r="F48" s="138"/>
      <c r="G48" s="131">
        <f>SUM(G11:G47)</f>
        <v>0</v>
      </c>
      <c r="H48" s="138"/>
      <c r="I48" s="131">
        <f>SUM(I11:I47)</f>
        <v>-19212191506</v>
      </c>
      <c r="J48" s="122">
        <f>SUM(J11:J47)</f>
        <v>100.28999999999999</v>
      </c>
      <c r="K48" s="138"/>
      <c r="L48" s="131">
        <f>SUM(L11:L47)</f>
        <v>7050478741</v>
      </c>
      <c r="M48" s="138"/>
      <c r="N48" s="131">
        <f>SUM(N11:N47)</f>
        <v>-67298172614</v>
      </c>
      <c r="O48" s="138"/>
      <c r="P48" s="131">
        <f>SUM(P11:P47)</f>
        <v>1796124144</v>
      </c>
      <c r="Q48" s="138"/>
      <c r="R48" s="131">
        <f>SUM(R11:R47)</f>
        <v>-58451569729</v>
      </c>
      <c r="S48" s="118">
        <f>SUM(S11:S47)</f>
        <v>100.57999999999998</v>
      </c>
      <c r="V48" s="97"/>
      <c r="W48" s="97"/>
    </row>
    <row r="49" spans="22:23" ht="16.5" thickTop="1" x14ac:dyDescent="0.4">
      <c r="V49" s="97"/>
    </row>
    <row r="50" spans="22:23" x14ac:dyDescent="0.4">
      <c r="V50" s="97"/>
      <c r="W50" s="97"/>
    </row>
    <row r="51" spans="22:23" x14ac:dyDescent="0.4">
      <c r="V51" s="97"/>
      <c r="W51" s="97"/>
    </row>
    <row r="52" spans="22:23" x14ac:dyDescent="0.4">
      <c r="V52" s="97"/>
      <c r="W52" s="97"/>
    </row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5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maryam rasouli</cp:lastModifiedBy>
  <cp:lastPrinted>2024-02-06T09:33:07Z</cp:lastPrinted>
  <dcterms:created xsi:type="dcterms:W3CDTF">2017-11-22T14:26:20Z</dcterms:created>
  <dcterms:modified xsi:type="dcterms:W3CDTF">2026-04-12T10:09:18Z</dcterms:modified>
</cp:coreProperties>
</file>