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ستاره یاری\گزارش پرتفوی ماهیانه صندوق دیار\1405\اردیبهشت\"/>
    </mc:Choice>
  </mc:AlternateContent>
  <xr:revisionPtr revIDLastSave="0" documentId="13_ncr:1_{F8B798F3-CCC9-4044-92A5-0CA98B0B3EE8}" xr6:coauthVersionLast="47" xr6:coauthVersionMax="47" xr10:uidLastSave="{00000000-0000-0000-0000-000000000000}"/>
  <bookViews>
    <workbookView xWindow="-120" yWindow="-120" windowWidth="29040" windowHeight="15840" tabRatio="897" firstSheet="10" activeTab="19" xr2:uid="{00000000-000D-0000-FFFF-FFFF00000000}"/>
  </bookViews>
  <sheets>
    <sheet name="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سهام'!$A$1:$W$43</definedName>
    <definedName name="_xlnm.Print_Area" localSheetId="4">اوراق!$A$1:$AI$12</definedName>
    <definedName name="_xlnm.Print_Area" localSheetId="5">'تعدیل قیمت'!$A$1:$P$13</definedName>
    <definedName name="_xlnm.Print_Area" localSheetId="10">'درآمد سرمایه گذاری در اوراق بها'!$A$1:$Q$13</definedName>
    <definedName name="_xlnm.Print_Area" localSheetId="19">'درآمد ناشی از تغییر قیمت اوراق '!$A$1:$Q$46</definedName>
    <definedName name="_xlnm.Print_Area" localSheetId="6">سپرده!$A$1:$U$17</definedName>
    <definedName name="_xlnm.Print_Area" localSheetId="11">'مبالغ تخصیصی اوراق '!$A$1:$I$18</definedName>
    <definedName name="_xlnm.Print_Area" localSheetId="3">'واحدهای صندوق'!$A$1:$W$12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4" l="1"/>
  <c r="O41" i="14"/>
  <c r="M41" i="14"/>
  <c r="I41" i="14"/>
  <c r="G41" i="14"/>
  <c r="N19" i="15"/>
  <c r="S14" i="12"/>
  <c r="E10" i="8"/>
  <c r="Q12" i="6"/>
  <c r="O12" i="6"/>
  <c r="M12" i="6"/>
  <c r="I12" i="6"/>
  <c r="G12" i="6"/>
  <c r="E12" i="6"/>
  <c r="N48" i="5"/>
  <c r="C11" i="2"/>
  <c r="K13" i="4"/>
  <c r="C13" i="4"/>
  <c r="AI11" i="3"/>
  <c r="AG11" i="3"/>
  <c r="AE11" i="3"/>
  <c r="Y11" i="3"/>
  <c r="V11" i="3"/>
  <c r="S11" i="3"/>
  <c r="Q11" i="3"/>
  <c r="K11" i="3"/>
  <c r="W11" i="1"/>
  <c r="U11" i="1"/>
  <c r="S11" i="1"/>
  <c r="E11" i="1"/>
  <c r="G11" i="1"/>
  <c r="J11" i="1"/>
  <c r="M11" i="1"/>
  <c r="W42" i="21"/>
  <c r="H10" i="7"/>
  <c r="J10" i="7"/>
  <c r="G11" i="11"/>
  <c r="N12" i="6"/>
  <c r="L48" i="5"/>
  <c r="M42" i="21"/>
  <c r="E48" i="5"/>
  <c r="S48" i="5"/>
  <c r="E42" i="21"/>
  <c r="E41" i="14"/>
  <c r="Q14" i="12"/>
  <c r="O14" i="12"/>
  <c r="M14" i="12"/>
  <c r="K14" i="12"/>
  <c r="I14" i="12"/>
  <c r="C10" i="8"/>
  <c r="J12" i="18"/>
  <c r="L8" i="22"/>
  <c r="H8" i="22"/>
  <c r="F8" i="22"/>
  <c r="B8" i="22"/>
  <c r="R8" i="13"/>
  <c r="N8" i="13"/>
  <c r="L8" i="13"/>
  <c r="H8" i="13"/>
  <c r="G10" i="7"/>
  <c r="C10" i="7"/>
  <c r="R48" i="5"/>
  <c r="P48" i="5"/>
  <c r="J48" i="5"/>
  <c r="I48" i="5"/>
  <c r="G48" i="5"/>
  <c r="C48" i="5"/>
  <c r="I11" i="11"/>
  <c r="J11" i="2"/>
  <c r="D19" i="15"/>
  <c r="P19" i="15"/>
  <c r="L19" i="15"/>
  <c r="H19" i="15"/>
  <c r="F19" i="15"/>
  <c r="H11" i="2"/>
  <c r="U42" i="21"/>
  <c r="S42" i="21"/>
  <c r="J42" i="21"/>
  <c r="G42" i="21"/>
  <c r="S12" i="18"/>
  <c r="R12" i="18"/>
  <c r="P12" i="18"/>
  <c r="N12" i="18"/>
  <c r="I12" i="18"/>
  <c r="G12" i="18"/>
  <c r="E12" i="18"/>
  <c r="E11" i="11"/>
  <c r="L11" i="2"/>
  <c r="E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<sst xmlns="http://schemas.openxmlformats.org/spreadsheetml/2006/main" count="671" uniqueCount="223">
  <si>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</si>
  <si>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</si>
  <si>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</si>
  <si>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</si>
  <si>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</si>
  <si>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</si>
  <si>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</si>
  <si>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</si>
  <si>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</si>
  <si>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</si>
  <si>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</si>
  <si>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</si>
  <si>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</si>
  <si>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</si>
  <si>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</si>
  <si>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</si>
  <si>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</si>
  <si>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</si>
  <si>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</si>
  <si>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</si>
  <si>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</si>
  <si>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</si>
  <si>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</si>
  <si>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</si>
  <si>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</si>
  <si>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</si>
  <si>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</si>
  <si>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</si>
  <si>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</si>
  <si>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</si>
  <si>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</si>
  <si>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</si>
  <si>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</si>
  <si>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</si>
  <si>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</si>
  <si>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</si>
  <si>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</si>
  <si>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</si>
  <si>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</si>
  <si>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</si>
  <si>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</si>
  <si>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</si>
  <si>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</si>
  <si>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</si>
  <si>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</si>
  <si>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</si>
  <si>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</si>
  <si>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</si>
  <si>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</si>
  <si>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</si>
  <si>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</si>
  <si>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</si>
  <si>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</si>
  <si>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</si>
  <si>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</si>
  <si>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</si>
  <si>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</si>
  <si>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</si>
  <si>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</si>
  <si>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</si>
  <si>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</si>
  <si>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</si>
  <si>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</si>
  <si>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</si>
  <si>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</si>
  <si>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</si>
  <si>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</si>
  <si>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</si>
  <si>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</si>
  <si>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</si>
  <si>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</si>
  <si>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</si>
  <si>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</si>
  <si>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</si>
  <si>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</si>
  <si>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</si>
  <si>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</si>
  <si>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</si>
  <si>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</si>
  <si>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</si>
  <si>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</si>
  <si>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</si>
  <si>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</si>
  <si>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</si>
  <si>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</si>
  <si>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</si>
  <si>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</si>
  <si>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</si>
  <si>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</si>
  <si>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</si>
  <si>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</si>
  <si>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</si>
  <si>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</si>
  <si>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</si>
  <si>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</si>
  <si>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</si>
  <si>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</si>
  <si>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</si>
  <si>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</si>
  <si>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</si>
  <si>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</si>
  <si>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</si>
  <si>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</si>
  <si>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</si>
  <si>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</si>
  <si>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</si>
  <si>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</si>
  <si>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</si>
  <si>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</si>
  <si>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</si>
  <si>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</si>
  <si>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</si>
  <si>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</si>
  <si>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</si>
  <si>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</si>
  <si>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</si>
  <si>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</si>
  <si>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</si>
  <si>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</si>
  <si>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</si>
  <si>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</si>
  <si>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</si>
  <si>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</si>
  <si>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</si>
  <si>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</si>
  <si>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</si>
  <si>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</si>
  <si>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</si>
  <si>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</si>
  <si>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</si>
  <si>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</si>
  <si>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</si>
  <si>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</si>
  <si>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</si>
  <si>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</si>
  <si>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صندوق سرمایه گذاری  سهامی مشترک دیار</t>
  </si>
  <si>
    <t>صندوق سرمایه گذاری سهامی مشترک دیار</t>
  </si>
  <si>
    <t>به ‌نام خدا</t>
  </si>
  <si>
    <t xml:space="preserve">صورت وضعیت پرتفوی
</t>
  </si>
  <si>
    <t>رکن صندوق</t>
  </si>
  <si>
    <t>نماینده</t>
  </si>
  <si>
    <t>امضا</t>
  </si>
  <si>
    <t>شرکت سبدگردان مایا</t>
  </si>
  <si>
    <t>محمد مرادی</t>
  </si>
  <si>
    <t>_</t>
  </si>
  <si>
    <t>سایپا (خساپا)</t>
  </si>
  <si>
    <t>گسترش نفت و گاز پارسیان (پارسان)</t>
  </si>
  <si>
    <t>پتروشیمی پردیس (شپدیس)</t>
  </si>
  <si>
    <t>سر. ایران خودرو (خگستر)</t>
  </si>
  <si>
    <t>کشت و صنعت چین چین (غچین)</t>
  </si>
  <si>
    <t>فولاد مبارکه اصفهان (فولاد)</t>
  </si>
  <si>
    <t>سر. امید (وامید)</t>
  </si>
  <si>
    <t>بانک پارسیان (وپارس)</t>
  </si>
  <si>
    <t>بانک ملت (وبملت)</t>
  </si>
  <si>
    <t>گروه مپنا (رمپنا)</t>
  </si>
  <si>
    <t>ملی صنایع مس ایران (فملی)</t>
  </si>
  <si>
    <t>توسعه ساختمان (ثاخت)</t>
  </si>
  <si>
    <t>بیمه پارسیان (پارسیان)</t>
  </si>
  <si>
    <t>گروه بهمن (خبهمن)</t>
  </si>
  <si>
    <t>حفاری شمال (حفاری)</t>
  </si>
  <si>
    <t>بازرسی مهندسی و صنعتی ایران (خبازرس)</t>
  </si>
  <si>
    <t>مخابرات ایران (اخابر)</t>
  </si>
  <si>
    <t>ذوب آهن اصفهان (ذوب)</t>
  </si>
  <si>
    <t>سر. رنا (ورنا)</t>
  </si>
  <si>
    <t>سر. ایران خودرو (حق تقدم) (خگسترح)</t>
  </si>
  <si>
    <t>سر. امید (حق تقدم) (وامیدح)</t>
  </si>
  <si>
    <t>پالایش نفت تهران (شتران)</t>
  </si>
  <si>
    <t>سر. تامین اجتماعی (شستا)</t>
  </si>
  <si>
    <t>سر. و توسعه صنایع لاستیک (پتوسعه)</t>
  </si>
  <si>
    <t>گروه مالی نماد غدیر (نماد)</t>
  </si>
  <si>
    <t>صنایع غذایی رضوی (نان)</t>
  </si>
  <si>
    <t>آلیاژ گستر هامون (فهامون)</t>
  </si>
  <si>
    <t>تولیدی کوچین (کوچین)</t>
  </si>
  <si>
    <t>مجتمع کاشی و سنگ پرسپولیس یزد (کپرسپولیس)</t>
  </si>
  <si>
    <t>توسعه ساختمان سپهر تهران (ثپهران)</t>
  </si>
  <si>
    <t>گروه صنعتی درپاد تبریز (درپاد)</t>
  </si>
  <si>
    <t>کیمیا کالای رازی (کیمازی)</t>
  </si>
  <si>
    <t>اسناد خزانه-م1-س.قوا03-060615 (اخزا301)</t>
  </si>
  <si>
    <t>بلی</t>
  </si>
  <si>
    <t>1403/11/27</t>
  </si>
  <si>
    <t>1406/06/15</t>
  </si>
  <si>
    <t>بانک پاسارگاد</t>
  </si>
  <si>
    <t>بانک خاورمیانه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</si>
  <si>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</si>
  <si>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</si>
  <si>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</si>
  <si>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</si>
  <si>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</si>
  <si>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</si>
  <si>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</si>
  <si>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</si>
  <si>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</si>
  <si>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صنایع چاب و بسته بندی آسان قزوین (چاپ)</t>
  </si>
  <si>
    <t>آترا زیست آرای (داترا)</t>
  </si>
  <si>
    <t>سر. مهر (مهر)</t>
  </si>
  <si>
    <t>پتروشیمی اروند (اروند)</t>
  </si>
  <si>
    <t>بانک صادرات ایران (وبصادر)</t>
  </si>
  <si>
    <t>دارایی</t>
  </si>
  <si>
    <t>خاورمیانه صندوق سرمایه‌گذاری مشترک دیار</t>
  </si>
  <si>
    <t>تعدیل کارمزد کارگزاری</t>
  </si>
  <si>
    <t>1404/10/10</t>
  </si>
  <si>
    <t>1404/10/23</t>
  </si>
  <si>
    <t>1404/10/28</t>
  </si>
  <si>
    <t>1404/12/05</t>
  </si>
  <si>
    <t xml:space="preserve">برای ماه منتهی به 1405/02/31
</t>
  </si>
  <si>
    <t>برای ماه منتهی به 1405/02/31</t>
  </si>
  <si>
    <t>1405/02/01</t>
  </si>
  <si>
    <t>1405/02/31</t>
  </si>
  <si>
    <t>طی اردیبهشت ماه</t>
  </si>
  <si>
    <t>از ابتدای سال مالی تا پایان اردیبهشت ماه</t>
  </si>
  <si>
    <t>از 1405/02/01 تا 1405/02/31</t>
  </si>
  <si>
    <t>برای ماه منتهی 1405/02/31</t>
  </si>
  <si>
    <t>از ابتدای سال مالی تا پایان  اردیبهشت ماه</t>
  </si>
  <si>
    <t>اسناد خزانه-م2بودجه04-070614 (اخزا402)</t>
  </si>
  <si>
    <t>1404/06/16</t>
  </si>
  <si>
    <t>1407/06/14</t>
  </si>
  <si>
    <t>گروه مالی نماد غدیر</t>
  </si>
  <si>
    <t>گسترش نفت و گاز پارسیان</t>
  </si>
  <si>
    <t>پتروشیمی پردیس</t>
  </si>
  <si>
    <t>فولاد مبارکه اصفهان</t>
  </si>
  <si>
    <t>0.86</t>
  </si>
  <si>
    <t>1404/07/26</t>
  </si>
  <si>
    <t>1405/02/10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</si>
</sst>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00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" fillId="0" borderId="0"/>
  </cellStyleXfs>
  <cellXfs count="2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 readingOrder="2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/>
    <xf numFmtId="0" fontId="3" fillId="0" borderId="4" xfId="0" applyFont="1" applyBorder="1"/>
    <xf numFmtId="0" fontId="10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readingOrder="2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15" fillId="0" borderId="0" xfId="0" applyFont="1" applyAlignment="1">
      <alignment horizontal="center"/>
    </xf>
    <xf numFmtId="0" fontId="15" fillId="0" borderId="0" xfId="0" applyFont="1"/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readingOrder="2"/>
    </xf>
    <xf numFmtId="0" fontId="28" fillId="0" borderId="4" xfId="0" applyFont="1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9" fontId="6" fillId="0" borderId="0" xfId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0" fontId="7" fillId="0" borderId="0" xfId="2" applyFont="1"/>
    <xf numFmtId="0" fontId="31" fillId="0" borderId="0" xfId="2" applyFont="1" applyAlignment="1">
      <alignment vertical="top"/>
    </xf>
    <xf numFmtId="0" fontId="31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3" fontId="4" fillId="0" borderId="0" xfId="0" applyNumberFormat="1" applyFont="1"/>
    <xf numFmtId="3" fontId="4" fillId="3" borderId="0" xfId="0" applyNumberFormat="1" applyFont="1" applyFill="1"/>
    <xf numFmtId="37" fontId="6" fillId="0" borderId="1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9" fontId="3" fillId="0" borderId="0" xfId="1" applyFont="1" applyAlignment="1">
      <alignment horizontal="center"/>
    </xf>
    <xf numFmtId="3" fontId="4" fillId="0" borderId="3" xfId="0" applyNumberFormat="1" applyFont="1" applyBorder="1" applyAlignment="1">
      <alignment vertical="center" readingOrder="2"/>
    </xf>
    <xf numFmtId="39" fontId="6" fillId="0" borderId="0" xfId="1" applyNumberFormat="1" applyFont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 readingOrder="2"/>
    </xf>
    <xf numFmtId="4" fontId="4" fillId="0" borderId="2" xfId="0" applyNumberFormat="1" applyFont="1" applyBorder="1" applyAlignment="1">
      <alignment horizontal="center" vertical="center" wrapText="1" readingOrder="2"/>
    </xf>
    <xf numFmtId="37" fontId="0" fillId="0" borderId="0" xfId="0" applyNumberFormat="1"/>
    <xf numFmtId="2" fontId="4" fillId="0" borderId="0" xfId="1" applyNumberFormat="1" applyFont="1" applyAlignment="1">
      <alignment horizontal="center" vertical="center" wrapText="1" readingOrder="2"/>
    </xf>
    <xf numFmtId="2" fontId="4" fillId="0" borderId="2" xfId="1" applyNumberFormat="1" applyFont="1" applyBorder="1" applyAlignment="1">
      <alignment horizontal="center" vertical="center" wrapText="1" readingOrder="2"/>
    </xf>
    <xf numFmtId="4" fontId="4" fillId="0" borderId="2" xfId="1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 vertical="center" readingOrder="2"/>
    </xf>
    <xf numFmtId="39" fontId="6" fillId="0" borderId="3" xfId="1" applyNumberFormat="1" applyFont="1" applyBorder="1" applyAlignment="1">
      <alignment horizontal="center" vertical="center" wrapText="1" readingOrder="2"/>
    </xf>
    <xf numFmtId="37" fontId="6" fillId="0" borderId="4" xfId="0" applyNumberFormat="1" applyFont="1" applyBorder="1" applyAlignment="1">
      <alignment horizontal="center" vertical="center" wrapText="1" readingOrder="2"/>
    </xf>
    <xf numFmtId="164" fontId="6" fillId="0" borderId="3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9" fontId="6" fillId="0" borderId="2" xfId="0" applyNumberFormat="1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 applyAlignment="1">
      <alignment horizontal="center" vertical="center" wrapText="1" readingOrder="2"/>
    </xf>
    <xf numFmtId="37" fontId="35" fillId="0" borderId="0" xfId="0" applyNumberFormat="1" applyFont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37" fontId="35" fillId="0" borderId="2" xfId="0" applyNumberFormat="1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7" fontId="6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center" vertical="center" wrapText="1" readingOrder="2"/>
    </xf>
    <xf numFmtId="37" fontId="4" fillId="0" borderId="0" xfId="0" applyNumberFormat="1" applyFont="1"/>
    <xf numFmtId="3" fontId="7" fillId="0" borderId="0" xfId="0" applyNumberFormat="1" applyFont="1"/>
    <xf numFmtId="37" fontId="3" fillId="0" borderId="0" xfId="0" applyNumberFormat="1" applyFont="1" applyAlignment="1">
      <alignment horizontal="center" vertical="center" readingOrder="2"/>
    </xf>
    <xf numFmtId="164" fontId="3" fillId="0" borderId="0" xfId="1" applyNumberFormat="1" applyFont="1" applyAlignment="1">
      <alignment horizontal="center" vertical="center" readingOrder="2"/>
    </xf>
    <xf numFmtId="37" fontId="3" fillId="0" borderId="2" xfId="0" applyNumberFormat="1" applyFont="1" applyBorder="1" applyAlignment="1">
      <alignment horizontal="center" vertical="center" readingOrder="2"/>
    </xf>
    <xf numFmtId="164" fontId="3" fillId="0" borderId="2" xfId="1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37" fontId="8" fillId="0" borderId="5" xfId="0" applyNumberFormat="1" applyFont="1" applyBorder="1" applyAlignment="1">
      <alignment horizontal="center" vertical="center" wrapText="1" readingOrder="2"/>
    </xf>
    <xf numFmtId="37" fontId="5" fillId="0" borderId="0" xfId="0" applyNumberFormat="1" applyFont="1" applyAlignment="1">
      <alignment horizontal="center" vertical="center" wrapText="1" readingOrder="2"/>
    </xf>
    <xf numFmtId="37" fontId="8" fillId="0" borderId="0" xfId="0" applyNumberFormat="1" applyFont="1" applyAlignment="1">
      <alignment horizontal="center" vertical="center" wrapText="1" readingOrder="2"/>
    </xf>
    <xf numFmtId="37" fontId="8" fillId="0" borderId="2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vertical="center" wrapText="1"/>
    </xf>
    <xf numFmtId="3" fontId="11" fillId="0" borderId="0" xfId="0" applyNumberFormat="1" applyFont="1"/>
    <xf numFmtId="37" fontId="11" fillId="0" borderId="0" xfId="0" applyNumberFormat="1" applyFont="1"/>
    <xf numFmtId="0" fontId="6" fillId="0" borderId="4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0" fillId="2" borderId="0" xfId="2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readingOrder="2"/>
    </xf>
    <xf numFmtId="0" fontId="10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582544</xdr:colOff>
      <xdr:row>3</xdr:row>
      <xdr:rowOff>146050</xdr:rowOff>
    </xdr:from>
    <xdr:to>
      <xdr:col>6</xdr:col>
      <xdr:colOff>115322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17078" y="984250"/>
          <a:ext cx="2275978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rightToLeft="1" view="pageBreakPreview" topLeftCell="A10" zoomScaleNormal="100" zoomScaleSheetLayoutView="100" workbookViewId="0">
      <selection activeCell="A9" sqref="A9"/>
    </sheetView>
  </sheetViews>
  <sheetFormatPr defaultColWidth="10.28515625" defaultRowHeight="18" x14ac:dyDescent="0.45"/>
  <cols>
    <col min="1" max="1" width="10.28515625" style="91" customWidth="1"/>
    <col min="2" max="4" width="10.28515625" style="91"/>
    <col min="5" max="5" width="10.28515625" style="91" customWidth="1"/>
    <col min="6" max="16384" width="10.28515625" style="91"/>
  </cols>
  <sheetData>
    <row r="3" spans="1:17" ht="30" x14ac:dyDescent="0.75">
      <c r="D3" s="169" t="s">
        <v>137</v>
      </c>
      <c r="E3" s="170"/>
      <c r="F3" s="170"/>
    </row>
    <row r="6" spans="1:17" ht="15" customHeight="1" x14ac:dyDescent="0.4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1:17" ht="15" customHeight="1" x14ac:dyDescent="0.4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1:17" ht="15" customHeight="1" x14ac:dyDescent="0.45">
      <c r="A8" s="93"/>
      <c r="B8" s="93"/>
      <c r="C8" s="93"/>
      <c r="D8" s="93"/>
      <c r="E8" s="93"/>
      <c r="F8" s="93"/>
      <c r="G8" s="93"/>
      <c r="H8" s="93"/>
      <c r="I8" s="93"/>
      <c r="J8" s="92"/>
      <c r="K8" s="92"/>
      <c r="L8" s="92"/>
      <c r="M8" s="92"/>
      <c r="N8" s="92"/>
      <c r="O8" s="92"/>
      <c r="P8" s="92"/>
      <c r="Q8" s="92"/>
    </row>
    <row r="9" spans="1:17" ht="15" customHeight="1" x14ac:dyDescent="0.45">
      <c r="A9" s="93"/>
      <c r="B9" s="93"/>
      <c r="C9" s="93"/>
      <c r="D9" s="93"/>
      <c r="E9" s="93"/>
      <c r="F9" s="93"/>
      <c r="G9" s="93"/>
      <c r="H9" s="93"/>
      <c r="I9" s="93"/>
      <c r="J9" s="92"/>
      <c r="K9" s="92"/>
      <c r="L9" s="92"/>
      <c r="M9" s="92"/>
      <c r="N9" s="92"/>
      <c r="O9" s="92"/>
      <c r="P9" s="92"/>
      <c r="Q9" s="92"/>
    </row>
    <row r="10" spans="1:17" ht="15" customHeight="1" x14ac:dyDescent="0.45">
      <c r="A10" s="93"/>
      <c r="B10" s="93"/>
      <c r="C10" s="93"/>
      <c r="D10" s="93"/>
      <c r="E10" s="93"/>
      <c r="F10" s="93"/>
      <c r="G10" s="93"/>
      <c r="H10" s="93"/>
      <c r="I10" s="93"/>
      <c r="J10" s="92"/>
      <c r="K10" s="92"/>
      <c r="L10" s="92"/>
      <c r="M10" s="92"/>
      <c r="N10" s="92"/>
      <c r="O10" s="92"/>
      <c r="P10" s="92"/>
      <c r="Q10" s="92"/>
    </row>
    <row r="11" spans="1:17" ht="15" customHeight="1" x14ac:dyDescent="0.45">
      <c r="A11" s="93"/>
      <c r="B11" s="93"/>
      <c r="C11" s="93"/>
      <c r="D11" s="93"/>
      <c r="E11" s="93"/>
      <c r="F11" s="93"/>
      <c r="G11" s="93"/>
      <c r="H11" s="93"/>
      <c r="I11" s="93"/>
      <c r="J11" s="92"/>
      <c r="K11" s="92"/>
      <c r="L11" s="92"/>
      <c r="M11" s="92"/>
      <c r="N11" s="92"/>
      <c r="O11" s="92"/>
      <c r="P11" s="92"/>
      <c r="Q11" s="92"/>
    </row>
    <row r="12" spans="1:17" ht="15" customHeight="1" x14ac:dyDescent="0.45">
      <c r="A12" s="93"/>
      <c r="B12" s="93"/>
      <c r="C12" s="93"/>
      <c r="D12" s="93"/>
      <c r="E12" s="93"/>
      <c r="F12" s="93"/>
      <c r="G12" s="93"/>
      <c r="H12" s="93"/>
      <c r="I12" s="93"/>
      <c r="J12" s="92"/>
      <c r="K12" s="92"/>
      <c r="L12" s="92"/>
      <c r="M12" s="92"/>
      <c r="N12" s="92"/>
      <c r="O12" s="92"/>
      <c r="P12" s="92"/>
      <c r="Q12" s="92"/>
    </row>
    <row r="13" spans="1:17" ht="15" customHeight="1" x14ac:dyDescent="0.45">
      <c r="A13" s="93"/>
      <c r="B13" s="93"/>
      <c r="C13" s="93"/>
      <c r="D13" s="93"/>
      <c r="E13" s="93"/>
      <c r="F13" s="93"/>
      <c r="G13" s="93"/>
      <c r="H13" s="93"/>
      <c r="I13" s="93"/>
      <c r="J13" s="92"/>
      <c r="K13" s="92"/>
      <c r="L13" s="92"/>
      <c r="M13" s="92"/>
      <c r="N13" s="92"/>
      <c r="O13" s="92"/>
      <c r="P13" s="92"/>
      <c r="Q13" s="92"/>
    </row>
    <row r="14" spans="1:17" ht="15" customHeight="1" x14ac:dyDescent="0.45">
      <c r="A14" s="93"/>
      <c r="B14" s="93"/>
      <c r="C14" s="93"/>
      <c r="D14" s="93"/>
      <c r="E14" s="93"/>
      <c r="F14" s="93"/>
      <c r="G14" s="93"/>
      <c r="H14" s="93"/>
      <c r="I14" s="93"/>
      <c r="J14" s="92"/>
      <c r="K14" s="92"/>
      <c r="L14" s="92"/>
      <c r="M14" s="92"/>
      <c r="N14" s="92"/>
      <c r="O14" s="92"/>
      <c r="P14" s="92"/>
      <c r="Q14" s="92"/>
    </row>
    <row r="15" spans="1:17" ht="15" customHeight="1" x14ac:dyDescent="0.45">
      <c r="A15" s="171" t="s">
        <v>136</v>
      </c>
      <c r="B15" s="171"/>
      <c r="C15" s="171"/>
      <c r="D15" s="171"/>
      <c r="E15" s="171"/>
      <c r="F15" s="171"/>
      <c r="G15" s="171"/>
      <c r="H15" s="171"/>
      <c r="I15" s="171"/>
      <c r="J15" s="92"/>
      <c r="K15" s="92"/>
      <c r="L15" s="92"/>
      <c r="M15" s="92"/>
      <c r="N15" s="92"/>
      <c r="O15" s="92"/>
      <c r="P15" s="92"/>
      <c r="Q15" s="92"/>
    </row>
    <row r="16" spans="1:17" ht="15" customHeight="1" x14ac:dyDescent="0.45">
      <c r="A16" s="171"/>
      <c r="B16" s="171"/>
      <c r="C16" s="171"/>
      <c r="D16" s="171"/>
      <c r="E16" s="171"/>
      <c r="F16" s="171"/>
      <c r="G16" s="171"/>
      <c r="H16" s="171"/>
      <c r="I16" s="171"/>
    </row>
    <row r="17" spans="1:9" ht="15" customHeight="1" x14ac:dyDescent="0.45">
      <c r="A17" s="172" t="s">
        <v>138</v>
      </c>
      <c r="B17" s="172"/>
      <c r="C17" s="172"/>
      <c r="D17" s="172"/>
      <c r="E17" s="172"/>
      <c r="F17" s="172"/>
      <c r="G17" s="172"/>
      <c r="H17" s="172"/>
      <c r="I17" s="172"/>
    </row>
    <row r="18" spans="1:9" ht="15" customHeight="1" x14ac:dyDescent="0.45">
      <c r="A18" s="172"/>
      <c r="B18" s="172"/>
      <c r="C18" s="172"/>
      <c r="D18" s="172"/>
      <c r="E18" s="172"/>
      <c r="F18" s="172"/>
      <c r="G18" s="172"/>
      <c r="H18" s="172"/>
      <c r="I18" s="172"/>
    </row>
    <row r="19" spans="1:9" ht="15" customHeight="1" x14ac:dyDescent="0.45">
      <c r="A19" s="172"/>
      <c r="B19" s="172"/>
      <c r="C19" s="172"/>
      <c r="D19" s="172"/>
      <c r="E19" s="172"/>
      <c r="F19" s="172"/>
      <c r="G19" s="172"/>
      <c r="H19" s="172"/>
      <c r="I19" s="172"/>
    </row>
    <row r="20" spans="1:9" ht="15" customHeight="1" x14ac:dyDescent="0.45">
      <c r="A20" s="172" t="s">
        <v>204</v>
      </c>
      <c r="B20" s="172"/>
      <c r="C20" s="172"/>
      <c r="D20" s="172"/>
      <c r="E20" s="172"/>
      <c r="F20" s="172"/>
      <c r="G20" s="172"/>
      <c r="H20" s="172"/>
      <c r="I20" s="172"/>
    </row>
    <row r="21" spans="1:9" ht="15" customHeight="1" x14ac:dyDescent="0.45">
      <c r="A21" s="172"/>
      <c r="B21" s="172"/>
      <c r="C21" s="172"/>
      <c r="D21" s="172"/>
      <c r="E21" s="172"/>
      <c r="F21" s="172"/>
      <c r="G21" s="172"/>
      <c r="H21" s="172"/>
      <c r="I21" s="172"/>
    </row>
    <row r="22" spans="1:9" ht="15" customHeight="1" x14ac:dyDescent="0.45">
      <c r="A22" s="172"/>
      <c r="B22" s="172"/>
      <c r="C22" s="172"/>
      <c r="D22" s="172"/>
      <c r="E22" s="172"/>
      <c r="F22" s="172"/>
      <c r="G22" s="172"/>
      <c r="H22" s="172"/>
      <c r="I22" s="172"/>
    </row>
    <row r="23" spans="1:9" ht="15" customHeight="1" x14ac:dyDescent="0.45">
      <c r="A23" s="172"/>
      <c r="B23" s="172"/>
      <c r="C23" s="172"/>
      <c r="D23" s="172"/>
      <c r="E23" s="172"/>
      <c r="F23" s="172"/>
      <c r="G23" s="172"/>
      <c r="H23" s="172"/>
      <c r="I23" s="172"/>
    </row>
    <row r="24" spans="1:9" ht="15" customHeight="1" x14ac:dyDescent="0.45">
      <c r="A24" s="93"/>
      <c r="B24" s="93"/>
      <c r="C24" s="93"/>
      <c r="D24" s="93"/>
      <c r="E24" s="93"/>
      <c r="F24" s="93"/>
      <c r="G24" s="93"/>
      <c r="H24" s="93"/>
      <c r="I24" s="93"/>
    </row>
    <row r="35" spans="2:10" ht="30" x14ac:dyDescent="0.45">
      <c r="B35" s="173" t="s">
        <v>139</v>
      </c>
      <c r="C35" s="173"/>
      <c r="D35" s="173" t="s">
        <v>1</v>
      </c>
      <c r="E35" s="173"/>
      <c r="F35" s="173" t="s">
        <v>140</v>
      </c>
      <c r="G35" s="173"/>
      <c r="H35" s="173" t="s">
        <v>141</v>
      </c>
      <c r="I35" s="173"/>
      <c r="J35" s="94"/>
    </row>
    <row r="36" spans="2:10" ht="14.25" customHeight="1" x14ac:dyDescent="0.45">
      <c r="B36" s="165" t="s">
        <v>94</v>
      </c>
      <c r="C36" s="165"/>
      <c r="D36" s="166" t="s">
        <v>142</v>
      </c>
      <c r="E36" s="166"/>
      <c r="F36" s="167" t="s">
        <v>143</v>
      </c>
      <c r="G36" s="167"/>
      <c r="H36" s="168"/>
      <c r="I36" s="168"/>
    </row>
    <row r="37" spans="2:10" ht="14.25" customHeight="1" x14ac:dyDescent="0.45">
      <c r="B37" s="165"/>
      <c r="C37" s="165"/>
      <c r="D37" s="166"/>
      <c r="E37" s="166"/>
      <c r="F37" s="167"/>
      <c r="G37" s="167"/>
      <c r="H37" s="168"/>
      <c r="I37" s="168"/>
    </row>
    <row r="38" spans="2:10" x14ac:dyDescent="0.45">
      <c r="B38" s="165"/>
      <c r="C38" s="165"/>
      <c r="D38" s="166"/>
      <c r="E38" s="166"/>
      <c r="F38" s="167"/>
      <c r="G38" s="167"/>
      <c r="H38" s="168"/>
      <c r="I38" s="168"/>
    </row>
  </sheetData>
  <mergeCells count="12">
    <mergeCell ref="B36:C38"/>
    <mergeCell ref="D36:E38"/>
    <mergeCell ref="F36:G38"/>
    <mergeCell ref="H36:I38"/>
    <mergeCell ref="D3:F3"/>
    <mergeCell ref="A15:I16"/>
    <mergeCell ref="A17:I19"/>
    <mergeCell ref="A20:I23"/>
    <mergeCell ref="B35:C35"/>
    <mergeCell ref="D35:E35"/>
    <mergeCell ref="F35:G35"/>
    <mergeCell ref="H35:I35"/>
  </mergeCells>
  <pageMargins left="0.7" right="0.7" top="0.75" bottom="0.75" header="0.3" footer="0.3"/>
  <pageSetup scale="97" orientation="portrait" verticalDpi="0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rightToLeft="1" view="pageBreakPreview" zoomScale="110" zoomScaleNormal="100" zoomScaleSheetLayoutView="110" workbookViewId="0">
      <selection activeCell="N17" sqref="N17"/>
    </sheetView>
  </sheetViews>
  <sheetFormatPr defaultColWidth="9.140625" defaultRowHeight="15.75" x14ac:dyDescent="0.4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2.7109375" style="6" customWidth="1"/>
    <col min="6" max="6" width="0.85546875" style="6" customWidth="1"/>
    <col min="7" max="7" width="11.140625" style="6" bestFit="1" customWidth="1"/>
    <col min="8" max="8" width="1" style="6" customWidth="1"/>
    <col min="9" max="9" width="11" style="6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2.5703125" style="6" customWidth="1"/>
    <col min="15" max="15" width="0.85546875" style="6" customWidth="1"/>
    <col min="16" max="16" width="11.85546875" style="6" customWidth="1"/>
    <col min="17" max="17" width="0.85546875" style="6" customWidth="1"/>
    <col min="18" max="18" width="12.7109375" style="6" customWidth="1"/>
    <col min="19" max="19" width="10.5703125" style="6" customWidth="1"/>
    <col min="20" max="22" width="9.140625" style="6"/>
    <col min="23" max="23" width="12.140625" style="6" bestFit="1" customWidth="1"/>
    <col min="24" max="16384" width="9.140625" style="6"/>
  </cols>
  <sheetData>
    <row r="1" spans="1:19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19" ht="21" x14ac:dyDescent="0.55000000000000004">
      <c r="A2" s="176" t="s">
        <v>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5" spans="1:19" ht="25.5" x14ac:dyDescent="0.4">
      <c r="A5" s="177" t="s">
        <v>119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7" spans="1:19" ht="19.5" customHeight="1" thickBot="1" x14ac:dyDescent="0.45">
      <c r="A7" s="4"/>
      <c r="B7" s="5"/>
      <c r="C7" s="203" t="s">
        <v>208</v>
      </c>
      <c r="D7" s="203"/>
      <c r="E7" s="203"/>
      <c r="F7" s="203"/>
      <c r="G7" s="203"/>
      <c r="H7" s="203"/>
      <c r="I7" s="203"/>
      <c r="J7" s="203"/>
      <c r="K7" s="5"/>
      <c r="L7" s="203" t="s">
        <v>209</v>
      </c>
      <c r="M7" s="203"/>
      <c r="N7" s="203"/>
      <c r="O7" s="203"/>
      <c r="P7" s="203"/>
      <c r="Q7" s="203"/>
      <c r="R7" s="203"/>
      <c r="S7" s="203"/>
    </row>
    <row r="8" spans="1:19" ht="19.5" customHeight="1" x14ac:dyDescent="0.4">
      <c r="A8" s="205" t="s">
        <v>113</v>
      </c>
      <c r="B8" s="204"/>
      <c r="C8" s="208" t="s">
        <v>120</v>
      </c>
      <c r="D8" s="207"/>
      <c r="E8" s="208" t="s">
        <v>19</v>
      </c>
      <c r="F8" s="207"/>
      <c r="G8" s="208" t="s">
        <v>20</v>
      </c>
      <c r="H8" s="207"/>
      <c r="I8" s="208" t="s">
        <v>4</v>
      </c>
      <c r="J8" s="208"/>
      <c r="K8" s="204"/>
      <c r="L8" s="208" t="s">
        <v>120</v>
      </c>
      <c r="M8" s="207"/>
      <c r="N8" s="208" t="s">
        <v>19</v>
      </c>
      <c r="O8" s="207"/>
      <c r="P8" s="208" t="s">
        <v>20</v>
      </c>
      <c r="Q8" s="207"/>
      <c r="R8" s="208" t="s">
        <v>4</v>
      </c>
      <c r="S8" s="208"/>
    </row>
    <row r="9" spans="1:19" ht="18.75" customHeight="1" thickBot="1" x14ac:dyDescent="0.45">
      <c r="A9" s="205"/>
      <c r="B9" s="204"/>
      <c r="C9" s="209"/>
      <c r="D9" s="204"/>
      <c r="E9" s="209"/>
      <c r="F9" s="204"/>
      <c r="G9" s="209"/>
      <c r="H9" s="204"/>
      <c r="I9" s="203"/>
      <c r="J9" s="203"/>
      <c r="K9" s="204"/>
      <c r="L9" s="209"/>
      <c r="M9" s="204"/>
      <c r="N9" s="209"/>
      <c r="O9" s="204"/>
      <c r="P9" s="209"/>
      <c r="Q9" s="204"/>
      <c r="R9" s="203"/>
      <c r="S9" s="203"/>
    </row>
    <row r="10" spans="1:19" ht="28.5" customHeight="1" thickBot="1" x14ac:dyDescent="0.45">
      <c r="A10" s="206"/>
      <c r="B10" s="204"/>
      <c r="C10" s="64" t="s">
        <v>82</v>
      </c>
      <c r="D10" s="204"/>
      <c r="E10" s="64" t="s">
        <v>82</v>
      </c>
      <c r="F10" s="204"/>
      <c r="G10" s="64" t="s">
        <v>82</v>
      </c>
      <c r="H10" s="204"/>
      <c r="I10" s="7" t="s">
        <v>8</v>
      </c>
      <c r="J10" s="7" t="s">
        <v>21</v>
      </c>
      <c r="K10" s="204"/>
      <c r="L10" s="64" t="s">
        <v>82</v>
      </c>
      <c r="M10" s="204"/>
      <c r="N10" s="64" t="s">
        <v>82</v>
      </c>
      <c r="O10" s="204"/>
      <c r="P10" s="64" t="s">
        <v>82</v>
      </c>
      <c r="Q10" s="204"/>
      <c r="R10" s="7" t="s">
        <v>8</v>
      </c>
      <c r="S10" s="7" t="s">
        <v>21</v>
      </c>
    </row>
    <row r="11" spans="1:19" ht="16.5" thickBot="1" x14ac:dyDescent="0.45">
      <c r="A11" s="8"/>
      <c r="B11" s="9"/>
      <c r="C11" s="10" t="s">
        <v>22</v>
      </c>
      <c r="D11" s="9"/>
      <c r="E11" s="117"/>
      <c r="F11" s="9"/>
      <c r="G11" s="102"/>
      <c r="H11" s="9"/>
      <c r="I11" s="102"/>
      <c r="J11" s="118"/>
      <c r="K11" s="9"/>
      <c r="L11" s="86" t="s">
        <v>22</v>
      </c>
      <c r="M11" s="9"/>
      <c r="N11" s="84">
        <v>0</v>
      </c>
      <c r="O11" s="9"/>
      <c r="P11" s="84"/>
      <c r="Q11" s="9"/>
      <c r="R11" s="84"/>
      <c r="S11" s="116"/>
    </row>
    <row r="12" spans="1:19" ht="16.5" thickBot="1" x14ac:dyDescent="0.45">
      <c r="A12" s="8" t="s">
        <v>4</v>
      </c>
      <c r="B12" s="9"/>
      <c r="C12" s="12" t="s">
        <v>22</v>
      </c>
      <c r="D12" s="9"/>
      <c r="E12" s="90">
        <f>SUM(E11)</f>
        <v>0</v>
      </c>
      <c r="F12" s="9"/>
      <c r="G12" s="85">
        <f>SUM(G11)</f>
        <v>0</v>
      </c>
      <c r="H12" s="9"/>
      <c r="I12" s="85">
        <f>SUM(I11)</f>
        <v>0</v>
      </c>
      <c r="J12" s="119">
        <f>SUM(J11)</f>
        <v>0</v>
      </c>
      <c r="K12" s="9"/>
      <c r="L12" s="12" t="s">
        <v>22</v>
      </c>
      <c r="M12" s="9"/>
      <c r="N12" s="104">
        <f>SUM(N11)</f>
        <v>0</v>
      </c>
      <c r="O12" s="9"/>
      <c r="P12" s="104">
        <f>SUM(P11)</f>
        <v>0</v>
      </c>
      <c r="Q12" s="9"/>
      <c r="R12" s="104">
        <f>SUM(R11)</f>
        <v>0</v>
      </c>
      <c r="S12" s="120">
        <f>SUM(S11)</f>
        <v>0</v>
      </c>
    </row>
    <row r="13" spans="1:19" ht="16.5" thickTop="1" x14ac:dyDescent="0.4"/>
    <row r="18" spans="16:23" x14ac:dyDescent="0.4">
      <c r="P18" s="95"/>
      <c r="R18" s="95"/>
    </row>
    <row r="19" spans="16:23" x14ac:dyDescent="0.4">
      <c r="R19" s="95"/>
      <c r="W19" s="95"/>
    </row>
    <row r="20" spans="16:23" x14ac:dyDescent="0.4">
      <c r="W20" s="95"/>
    </row>
    <row r="21" spans="16:23" x14ac:dyDescent="0.4">
      <c r="W21" s="95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3"/>
  <sheetViews>
    <sheetView rightToLeft="1" view="pageBreakPreview" zoomScaleNormal="100" zoomScaleSheetLayoutView="100" workbookViewId="0">
      <selection activeCell="U13" sqref="U13:U20"/>
    </sheetView>
  </sheetViews>
  <sheetFormatPr defaultColWidth="9.140625" defaultRowHeight="18" x14ac:dyDescent="0.45"/>
  <cols>
    <col min="1" max="1" width="35.28515625" style="14" bestFit="1" customWidth="1"/>
    <col min="2" max="2" width="0.42578125" style="14" customWidth="1"/>
    <col min="3" max="3" width="9.28515625" style="14" customWidth="1"/>
    <col min="4" max="4" width="0.7109375" style="14" customWidth="1"/>
    <col min="5" max="5" width="15.28515625" style="14" customWidth="1"/>
    <col min="6" max="6" width="0.5703125" style="14" customWidth="1"/>
    <col min="7" max="7" width="13.85546875" style="14" customWidth="1"/>
    <col min="8" max="8" width="0.5703125" style="14" customWidth="1"/>
    <col min="9" max="9" width="13.42578125" style="14" customWidth="1"/>
    <col min="10" max="10" width="0.42578125" style="14" customWidth="1"/>
    <col min="11" max="11" width="9.140625" style="14"/>
    <col min="12" max="12" width="0.5703125" style="14" customWidth="1"/>
    <col min="13" max="13" width="13.85546875" style="14" customWidth="1"/>
    <col min="14" max="14" width="0.28515625" style="14" customWidth="1"/>
    <col min="15" max="15" width="14.42578125" style="14" customWidth="1"/>
    <col min="16" max="16" width="0.5703125" style="14" customWidth="1"/>
    <col min="17" max="17" width="13.42578125" style="14" customWidth="1"/>
    <col min="18" max="18" width="9.140625" style="14"/>
    <col min="19" max="19" width="13.42578125" style="14" bestFit="1" customWidth="1"/>
    <col min="20" max="20" width="10.85546875" style="14" bestFit="1" customWidth="1"/>
    <col min="21" max="21" width="12.28515625" style="14" bestFit="1" customWidth="1"/>
    <col min="22" max="22" width="13.28515625" style="14" bestFit="1" customWidth="1"/>
    <col min="23" max="24" width="9.140625" style="14"/>
    <col min="25" max="26" width="12.28515625" style="14" bestFit="1" customWidth="1"/>
    <col min="27" max="27" width="9.85546875" style="14" bestFit="1" customWidth="1"/>
    <col min="28" max="28" width="9.140625" style="14"/>
    <col min="29" max="29" width="10.85546875" style="14" bestFit="1" customWidth="1"/>
    <col min="30" max="16384" width="9.140625" style="14"/>
  </cols>
  <sheetData>
    <row r="1" spans="1:29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29" ht="21" x14ac:dyDescent="0.55000000000000004">
      <c r="A2" s="176" t="s">
        <v>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29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29" ht="25.5" x14ac:dyDescent="0.45">
      <c r="A4" s="177" t="s">
        <v>115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6" spans="1:29" ht="19.5" customHeight="1" thickBot="1" x14ac:dyDescent="0.5">
      <c r="A6" s="13"/>
      <c r="B6" s="5"/>
      <c r="C6" s="203" t="s">
        <v>208</v>
      </c>
      <c r="D6" s="203"/>
      <c r="E6" s="203"/>
      <c r="F6" s="203"/>
      <c r="G6" s="203"/>
      <c r="H6" s="203"/>
      <c r="I6" s="203"/>
      <c r="J6" s="9"/>
      <c r="K6" s="203" t="s">
        <v>209</v>
      </c>
      <c r="L6" s="203"/>
      <c r="M6" s="203"/>
      <c r="N6" s="203"/>
      <c r="O6" s="203"/>
      <c r="P6" s="203"/>
      <c r="Q6" s="203"/>
    </row>
    <row r="7" spans="1:29" ht="20.25" customHeight="1" x14ac:dyDescent="0.45">
      <c r="A7" s="192" t="s">
        <v>197</v>
      </c>
      <c r="B7" s="204"/>
      <c r="C7" s="208" t="s">
        <v>23</v>
      </c>
      <c r="D7" s="208"/>
      <c r="E7" s="208" t="s">
        <v>19</v>
      </c>
      <c r="F7" s="207"/>
      <c r="G7" s="208" t="s">
        <v>20</v>
      </c>
      <c r="H7" s="207"/>
      <c r="I7" s="208" t="s">
        <v>4</v>
      </c>
      <c r="J7" s="15"/>
      <c r="K7" s="208" t="s">
        <v>23</v>
      </c>
      <c r="L7" s="208"/>
      <c r="M7" s="208" t="s">
        <v>19</v>
      </c>
      <c r="N7" s="207"/>
      <c r="O7" s="208" t="s">
        <v>20</v>
      </c>
      <c r="P7" s="207"/>
      <c r="Q7" s="208" t="s">
        <v>4</v>
      </c>
    </row>
    <row r="8" spans="1:29" ht="20.25" customHeight="1" x14ac:dyDescent="0.45">
      <c r="A8" s="194"/>
      <c r="B8" s="204"/>
      <c r="C8" s="209"/>
      <c r="D8" s="209"/>
      <c r="E8" s="209"/>
      <c r="F8" s="204"/>
      <c r="G8" s="209"/>
      <c r="H8" s="204"/>
      <c r="I8" s="209"/>
      <c r="J8" s="15"/>
      <c r="K8" s="209"/>
      <c r="L8" s="209"/>
      <c r="M8" s="209"/>
      <c r="N8" s="204"/>
      <c r="O8" s="209"/>
      <c r="P8" s="204"/>
      <c r="Q8" s="209"/>
    </row>
    <row r="9" spans="1:29" ht="18.75" thickBot="1" x14ac:dyDescent="0.5">
      <c r="A9" s="193"/>
      <c r="B9" s="204"/>
      <c r="C9" s="63" t="s">
        <v>82</v>
      </c>
      <c r="D9" s="209"/>
      <c r="E9" s="63" t="s">
        <v>81</v>
      </c>
      <c r="F9" s="204"/>
      <c r="G9" s="63" t="s">
        <v>82</v>
      </c>
      <c r="H9" s="204"/>
      <c r="I9" s="203"/>
      <c r="J9" s="10"/>
      <c r="K9" s="63" t="s">
        <v>82</v>
      </c>
      <c r="L9" s="209"/>
      <c r="M9" s="63" t="s">
        <v>82</v>
      </c>
      <c r="N9" s="204"/>
      <c r="O9" s="63" t="s">
        <v>82</v>
      </c>
      <c r="P9" s="204"/>
      <c r="Q9" s="203"/>
    </row>
    <row r="10" spans="1:29" x14ac:dyDescent="0.45">
      <c r="A10" s="37" t="s">
        <v>177</v>
      </c>
      <c r="B10" s="9"/>
      <c r="C10" s="5"/>
      <c r="D10" s="15"/>
      <c r="E10" s="149">
        <v>-747374</v>
      </c>
      <c r="F10" s="9"/>
      <c r="G10" s="149">
        <v>0</v>
      </c>
      <c r="H10" s="9"/>
      <c r="I10" s="149">
        <v>-747374</v>
      </c>
      <c r="J10" s="10"/>
      <c r="K10" s="149"/>
      <c r="L10" s="15"/>
      <c r="M10" s="149">
        <v>50119335</v>
      </c>
      <c r="N10" s="9"/>
      <c r="O10" s="149">
        <v>-1551536</v>
      </c>
      <c r="P10" s="9"/>
      <c r="Q10" s="149">
        <v>48567799</v>
      </c>
    </row>
    <row r="11" spans="1:29" ht="18.75" thickBot="1" x14ac:dyDescent="0.5">
      <c r="A11" s="9" t="s">
        <v>213</v>
      </c>
      <c r="B11" s="9"/>
      <c r="C11" s="149" t="s">
        <v>22</v>
      </c>
      <c r="D11" s="149"/>
      <c r="E11" s="149">
        <v>4034959</v>
      </c>
      <c r="F11" s="137"/>
      <c r="G11" s="149">
        <v>-1096534</v>
      </c>
      <c r="H11" s="137"/>
      <c r="I11" s="149">
        <v>2938425</v>
      </c>
      <c r="J11" s="89"/>
      <c r="K11" s="149"/>
      <c r="L11" s="149"/>
      <c r="M11" s="149">
        <v>4034959</v>
      </c>
      <c r="N11" s="137"/>
      <c r="O11" s="149">
        <v>-1096534</v>
      </c>
      <c r="P11" s="137"/>
      <c r="Q11" s="149">
        <v>2938425</v>
      </c>
      <c r="T11" s="140"/>
      <c r="U11" s="140"/>
    </row>
    <row r="12" spans="1:29" ht="19.5" thickBot="1" x14ac:dyDescent="0.5">
      <c r="A12" s="16" t="s">
        <v>4</v>
      </c>
      <c r="B12" s="17"/>
      <c r="C12" s="151" t="s">
        <v>22</v>
      </c>
      <c r="D12" s="150"/>
      <c r="E12" s="151">
        <f>SUM(E10:E11)</f>
        <v>3287585</v>
      </c>
      <c r="F12" s="152"/>
      <c r="G12" s="151">
        <f>SUM(G10:G11)</f>
        <v>-1096534</v>
      </c>
      <c r="H12" s="152"/>
      <c r="I12" s="151">
        <f>SUM(I10:I11)</f>
        <v>2191051</v>
      </c>
      <c r="J12" s="152"/>
      <c r="K12" s="151" t="s">
        <v>22</v>
      </c>
      <c r="L12" s="150"/>
      <c r="M12" s="151">
        <f>SUM(M10:M11)</f>
        <v>54154294</v>
      </c>
      <c r="N12" s="148">
        <f t="shared" ref="N12" si="0">SUM(N11:N11)</f>
        <v>0</v>
      </c>
      <c r="O12" s="151">
        <f>SUM(O10:O11)</f>
        <v>-2648070</v>
      </c>
      <c r="P12" s="152"/>
      <c r="Q12" s="151">
        <f>SUM(Q10:Q11)</f>
        <v>51506224</v>
      </c>
      <c r="U12" s="140"/>
      <c r="V12" s="140"/>
      <c r="Y12" s="140"/>
    </row>
    <row r="13" spans="1:29" ht="18.75" thickTop="1" x14ac:dyDescent="0.45">
      <c r="U13" s="140"/>
      <c r="V13" s="140"/>
      <c r="AC13" s="140"/>
    </row>
    <row r="14" spans="1:29" x14ac:dyDescent="0.45">
      <c r="U14" s="140"/>
      <c r="V14" s="140"/>
      <c r="AA14" s="140"/>
      <c r="AC14" s="140"/>
    </row>
    <row r="15" spans="1:29" x14ac:dyDescent="0.45">
      <c r="S15" s="140"/>
      <c r="U15" s="140"/>
      <c r="AA15" s="140"/>
      <c r="AC15" s="140"/>
    </row>
    <row r="16" spans="1:29" x14ac:dyDescent="0.45">
      <c r="S16" s="140"/>
      <c r="U16" s="140"/>
      <c r="Z16" s="140"/>
      <c r="AA16" s="140"/>
    </row>
    <row r="17" spans="19:26" x14ac:dyDescent="0.45">
      <c r="S17" s="140"/>
      <c r="U17" s="140"/>
      <c r="V17" s="140"/>
      <c r="Z17" s="140"/>
    </row>
    <row r="18" spans="19:26" x14ac:dyDescent="0.45">
      <c r="S18" s="140"/>
      <c r="T18" s="140"/>
      <c r="U18" s="140"/>
      <c r="V18" s="140"/>
      <c r="Z18" s="140"/>
    </row>
    <row r="19" spans="19:26" x14ac:dyDescent="0.45">
      <c r="S19" s="140"/>
      <c r="T19" s="140"/>
      <c r="U19" s="140"/>
      <c r="V19" s="140"/>
    </row>
    <row r="20" spans="19:26" x14ac:dyDescent="0.45">
      <c r="T20" s="140"/>
      <c r="V20" s="140"/>
    </row>
    <row r="21" spans="19:26" x14ac:dyDescent="0.45">
      <c r="U21" s="140"/>
      <c r="V21" s="140"/>
    </row>
    <row r="22" spans="19:26" x14ac:dyDescent="0.45">
      <c r="U22" s="140"/>
      <c r="V22" s="140"/>
    </row>
    <row r="23" spans="19:26" x14ac:dyDescent="0.45">
      <c r="U23" s="140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"/>
  <sheetViews>
    <sheetView rightToLeft="1" view="pageBreakPreview" zoomScale="80" zoomScaleNormal="100" zoomScaleSheetLayoutView="80" workbookViewId="0">
      <selection activeCell="B8" sqref="B8:B9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210" t="s">
        <v>136</v>
      </c>
      <c r="B1" s="210"/>
      <c r="C1" s="210"/>
      <c r="D1" s="210"/>
      <c r="E1" s="210"/>
      <c r="F1" s="210"/>
      <c r="G1" s="210"/>
      <c r="H1" s="210"/>
      <c r="I1" s="66"/>
      <c r="J1" s="66"/>
      <c r="K1" s="66"/>
      <c r="L1" s="66"/>
      <c r="M1" s="66"/>
      <c r="N1" s="66"/>
      <c r="O1" s="66"/>
      <c r="P1" s="66"/>
      <c r="Q1" s="66"/>
    </row>
    <row r="2" spans="1:17" ht="21" x14ac:dyDescent="0.55000000000000004">
      <c r="A2" s="210" t="s">
        <v>79</v>
      </c>
      <c r="B2" s="210"/>
      <c r="C2" s="210"/>
      <c r="D2" s="210"/>
      <c r="E2" s="210"/>
      <c r="F2" s="210"/>
      <c r="G2" s="210"/>
      <c r="H2" s="210"/>
      <c r="I2" s="66"/>
      <c r="J2" s="66"/>
      <c r="K2" s="66"/>
      <c r="L2" s="66"/>
      <c r="M2" s="66"/>
      <c r="N2" s="66"/>
      <c r="O2" s="66"/>
      <c r="P2" s="66"/>
      <c r="Q2" s="66"/>
    </row>
    <row r="3" spans="1:17" ht="21" x14ac:dyDescent="0.55000000000000004">
      <c r="A3" s="210" t="s">
        <v>205</v>
      </c>
      <c r="B3" s="210"/>
      <c r="C3" s="210"/>
      <c r="D3" s="210"/>
      <c r="E3" s="210"/>
      <c r="F3" s="210"/>
      <c r="G3" s="210"/>
      <c r="H3" s="210"/>
      <c r="I3" s="66"/>
      <c r="J3" s="66"/>
      <c r="K3" s="66"/>
      <c r="L3" s="66"/>
      <c r="M3" s="66"/>
      <c r="N3" s="66"/>
      <c r="O3" s="66"/>
      <c r="P3" s="66"/>
      <c r="Q3" s="66"/>
    </row>
    <row r="5" spans="1:17" ht="25.5" x14ac:dyDescent="0.25">
      <c r="A5" s="177" t="s">
        <v>116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</row>
    <row r="7" spans="1:17" ht="30" x14ac:dyDescent="0.25">
      <c r="A7" s="67" t="s">
        <v>85</v>
      </c>
      <c r="B7" s="67" t="s">
        <v>86</v>
      </c>
      <c r="C7" s="67" t="s">
        <v>87</v>
      </c>
      <c r="D7" s="67" t="s">
        <v>88</v>
      </c>
      <c r="E7" s="67" t="s">
        <v>89</v>
      </c>
      <c r="F7" s="68" t="s">
        <v>90</v>
      </c>
      <c r="G7" s="67" t="s">
        <v>91</v>
      </c>
      <c r="H7" s="68" t="s">
        <v>92</v>
      </c>
    </row>
    <row r="8" spans="1:17" ht="17.25" x14ac:dyDescent="0.25">
      <c r="A8" s="212" t="s">
        <v>93</v>
      </c>
      <c r="B8" s="213" t="s">
        <v>94</v>
      </c>
      <c r="C8" s="69" t="s">
        <v>95</v>
      </c>
      <c r="D8" s="69"/>
      <c r="E8" s="69"/>
      <c r="F8" s="69"/>
      <c r="G8" s="69"/>
      <c r="H8" s="69"/>
    </row>
    <row r="9" spans="1:17" ht="17.25" x14ac:dyDescent="0.25">
      <c r="A9" s="212"/>
      <c r="B9" s="213"/>
      <c r="C9" s="69" t="s">
        <v>96</v>
      </c>
      <c r="D9" s="69"/>
      <c r="E9" s="69"/>
      <c r="F9" s="69"/>
      <c r="G9" s="69"/>
      <c r="H9" s="69"/>
    </row>
    <row r="10" spans="1:17" ht="17.25" x14ac:dyDescent="0.25">
      <c r="A10" s="212" t="s">
        <v>93</v>
      </c>
      <c r="B10" s="213" t="s">
        <v>97</v>
      </c>
      <c r="C10" s="69" t="s">
        <v>95</v>
      </c>
      <c r="D10" s="69"/>
      <c r="E10" s="69"/>
      <c r="F10" s="69"/>
      <c r="G10" s="69"/>
      <c r="H10" s="69"/>
    </row>
    <row r="11" spans="1:17" ht="17.25" x14ac:dyDescent="0.25">
      <c r="A11" s="212"/>
      <c r="B11" s="213"/>
      <c r="C11" s="69" t="s">
        <v>98</v>
      </c>
      <c r="D11" s="69"/>
      <c r="E11" s="69"/>
      <c r="F11" s="69"/>
      <c r="G11" s="69"/>
      <c r="H11" s="69"/>
    </row>
    <row r="12" spans="1:17" ht="57" x14ac:dyDescent="0.25">
      <c r="A12" s="70" t="s">
        <v>99</v>
      </c>
      <c r="B12" s="71" t="s">
        <v>100</v>
      </c>
      <c r="C12" s="69" t="s">
        <v>101</v>
      </c>
      <c r="D12" s="69"/>
      <c r="E12" s="69"/>
      <c r="F12" s="69"/>
      <c r="G12" s="69"/>
      <c r="H12" s="69"/>
    </row>
    <row r="13" spans="1:17" ht="17.25" x14ac:dyDescent="0.25">
      <c r="A13" s="212" t="s">
        <v>102</v>
      </c>
      <c r="B13" s="212" t="s">
        <v>102</v>
      </c>
      <c r="C13" s="69" t="s">
        <v>103</v>
      </c>
      <c r="D13" s="69"/>
      <c r="E13" s="69"/>
      <c r="F13" s="69"/>
      <c r="G13" s="69"/>
      <c r="H13" s="69"/>
    </row>
    <row r="14" spans="1:17" ht="17.25" x14ac:dyDescent="0.25">
      <c r="A14" s="212"/>
      <c r="B14" s="212"/>
      <c r="C14" s="69" t="s">
        <v>104</v>
      </c>
      <c r="D14" s="69"/>
      <c r="E14" s="69"/>
      <c r="F14" s="69"/>
      <c r="G14" s="69"/>
      <c r="H14" s="69"/>
    </row>
    <row r="15" spans="1:17" ht="17.25" x14ac:dyDescent="0.25">
      <c r="A15" s="212"/>
      <c r="B15" s="212"/>
      <c r="C15" s="69" t="s">
        <v>105</v>
      </c>
      <c r="D15" s="69"/>
      <c r="E15" s="69"/>
      <c r="F15" s="69"/>
      <c r="G15" s="69"/>
      <c r="H15" s="69"/>
    </row>
    <row r="16" spans="1:17" ht="17.25" x14ac:dyDescent="0.25">
      <c r="A16" s="212"/>
      <c r="B16" s="212"/>
      <c r="C16" s="69" t="s">
        <v>106</v>
      </c>
      <c r="D16" s="69"/>
      <c r="E16" s="69"/>
      <c r="F16" s="69"/>
      <c r="G16" s="69"/>
      <c r="H16" s="69"/>
    </row>
    <row r="18" spans="1:6" ht="17.25" x14ac:dyDescent="0.25">
      <c r="A18" s="211" t="s">
        <v>107</v>
      </c>
      <c r="B18" s="211"/>
      <c r="C18" s="211"/>
      <c r="D18" s="211"/>
      <c r="E18" s="211"/>
      <c r="F18" s="211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view="pageBreakPreview" zoomScaleNormal="100" zoomScaleSheetLayoutView="100" workbookViewId="0">
      <selection activeCell="O7" sqref="O7"/>
    </sheetView>
  </sheetViews>
  <sheetFormatPr defaultColWidth="9.140625" defaultRowHeight="15.75" x14ac:dyDescent="0.4"/>
  <cols>
    <col min="1" max="1" width="16.140625" style="6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85546875" style="6" bestFit="1" customWidth="1"/>
    <col min="10" max="10" width="0.7109375" style="6" customWidth="1"/>
    <col min="11" max="16384" width="9.140625" style="6"/>
  </cols>
  <sheetData>
    <row r="1" spans="1:11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1" ht="21" x14ac:dyDescent="0.55000000000000004">
      <c r="A2" s="176" t="s">
        <v>79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1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11" ht="25.5" x14ac:dyDescent="0.4">
      <c r="A4" s="177" t="s">
        <v>117</v>
      </c>
      <c r="B4" s="177"/>
      <c r="C4" s="177"/>
      <c r="D4" s="177"/>
      <c r="E4" s="177"/>
      <c r="F4" s="177"/>
      <c r="G4" s="177"/>
      <c r="H4" s="177"/>
      <c r="I4" s="177"/>
      <c r="J4" s="177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14" t="s">
        <v>28</v>
      </c>
      <c r="B6" s="214"/>
      <c r="C6" s="215" t="s">
        <v>208</v>
      </c>
      <c r="D6" s="215"/>
      <c r="E6" s="215"/>
      <c r="F6" s="215"/>
      <c r="G6" s="214" t="s">
        <v>209</v>
      </c>
      <c r="H6" s="214"/>
      <c r="I6" s="214"/>
      <c r="J6" s="214"/>
      <c r="K6" s="5"/>
    </row>
    <row r="7" spans="1:11" ht="59.25" customHeight="1" x14ac:dyDescent="0.4">
      <c r="A7" s="38" t="s">
        <v>24</v>
      </c>
      <c r="B7" s="9"/>
      <c r="C7" s="15" t="s">
        <v>25</v>
      </c>
      <c r="D7" s="9"/>
      <c r="E7" s="15" t="s">
        <v>26</v>
      </c>
      <c r="F7" s="31"/>
      <c r="G7" s="15" t="s">
        <v>25</v>
      </c>
      <c r="H7" s="9"/>
      <c r="I7" s="15" t="s">
        <v>26</v>
      </c>
      <c r="J7" s="9"/>
      <c r="K7" s="9"/>
    </row>
    <row r="8" spans="1:11" ht="22.5" customHeight="1" thickBot="1" x14ac:dyDescent="0.45">
      <c r="A8" s="30"/>
      <c r="B8" s="9"/>
      <c r="C8" s="63" t="s">
        <v>82</v>
      </c>
      <c r="D8" s="9"/>
      <c r="E8" s="30"/>
      <c r="F8" s="9"/>
      <c r="G8" s="63" t="s">
        <v>82</v>
      </c>
      <c r="H8" s="9"/>
      <c r="I8" s="30"/>
      <c r="J8" s="9"/>
      <c r="K8" s="9"/>
    </row>
    <row r="9" spans="1:11" ht="32.25" thickBot="1" x14ac:dyDescent="0.45">
      <c r="A9" s="8" t="s">
        <v>198</v>
      </c>
      <c r="B9" s="9"/>
      <c r="C9" s="84">
        <v>9290</v>
      </c>
      <c r="D9" s="5"/>
      <c r="E9" s="121"/>
      <c r="F9" s="5"/>
      <c r="G9" s="84">
        <v>1476354</v>
      </c>
      <c r="H9" s="5"/>
      <c r="I9" s="155" t="s">
        <v>220</v>
      </c>
      <c r="J9" s="9"/>
      <c r="K9" s="9"/>
    </row>
    <row r="10" spans="1:11" ht="16.5" thickBot="1" x14ac:dyDescent="0.45">
      <c r="A10" s="8" t="s">
        <v>4</v>
      </c>
      <c r="B10" s="9"/>
      <c r="C10" s="104">
        <f>SUM(C9:C9)</f>
        <v>9290</v>
      </c>
      <c r="D10" s="9"/>
      <c r="E10" s="12" t="s">
        <v>22</v>
      </c>
      <c r="F10" s="9"/>
      <c r="G10" s="104">
        <f>SUM(G9:G9)</f>
        <v>1476354</v>
      </c>
      <c r="H10" s="104">
        <f t="shared" ref="H10:J10" si="0">SUM(H9:H9)</f>
        <v>0</v>
      </c>
      <c r="I10" s="164" t="s">
        <v>220</v>
      </c>
      <c r="J10" s="104">
        <f t="shared" si="0"/>
        <v>0</v>
      </c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4"/>
  <sheetViews>
    <sheetView rightToLeft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  <col min="11" max="11" width="11.85546875" bestFit="1" customWidth="1"/>
    <col min="14" max="14" width="10.140625" bestFit="1" customWidth="1"/>
    <col min="15" max="15" width="11.140625" bestFit="1" customWidth="1"/>
    <col min="16" max="16" width="10.85546875" bestFit="1" customWidth="1"/>
    <col min="17" max="17" width="11.140625" bestFit="1" customWidth="1"/>
  </cols>
  <sheetData>
    <row r="1" spans="1:17" ht="21" x14ac:dyDescent="0.55000000000000004">
      <c r="A1" s="176" t="s">
        <v>136</v>
      </c>
      <c r="B1" s="176"/>
      <c r="C1" s="176"/>
      <c r="D1" s="176"/>
      <c r="E1" s="176"/>
    </row>
    <row r="2" spans="1:17" ht="21" x14ac:dyDescent="0.55000000000000004">
      <c r="A2" s="176" t="s">
        <v>79</v>
      </c>
      <c r="B2" s="176"/>
      <c r="C2" s="176"/>
      <c r="D2" s="176"/>
      <c r="E2" s="176"/>
    </row>
    <row r="3" spans="1:17" ht="21" x14ac:dyDescent="0.55000000000000004">
      <c r="A3" s="176" t="s">
        <v>205</v>
      </c>
      <c r="B3" s="176"/>
      <c r="C3" s="176"/>
      <c r="D3" s="176"/>
      <c r="E3" s="176"/>
    </row>
    <row r="4" spans="1:17" ht="25.5" x14ac:dyDescent="0.25">
      <c r="A4" s="177" t="s">
        <v>118</v>
      </c>
      <c r="B4" s="177"/>
      <c r="C4" s="177"/>
      <c r="D4" s="177"/>
      <c r="E4" s="177"/>
    </row>
    <row r="5" spans="1:17" ht="48" thickBot="1" x14ac:dyDescent="0.3">
      <c r="A5" s="13"/>
      <c r="B5" s="5"/>
      <c r="C5" s="30" t="s">
        <v>210</v>
      </c>
      <c r="D5" s="9"/>
      <c r="E5" s="30" t="s">
        <v>209</v>
      </c>
    </row>
    <row r="6" spans="1:17" ht="16.5" customHeight="1" x14ac:dyDescent="0.25">
      <c r="A6" s="207" t="s">
        <v>40</v>
      </c>
      <c r="B6" s="204"/>
      <c r="C6" s="208" t="s">
        <v>8</v>
      </c>
      <c r="D6" s="15"/>
      <c r="E6" s="208" t="s">
        <v>8</v>
      </c>
    </row>
    <row r="7" spans="1:17" ht="16.5" thickBot="1" x14ac:dyDescent="0.3">
      <c r="A7" s="216"/>
      <c r="B7" s="204"/>
      <c r="C7" s="203"/>
      <c r="D7" s="10"/>
      <c r="E7" s="203"/>
    </row>
    <row r="8" spans="1:17" ht="18.75" x14ac:dyDescent="0.25">
      <c r="A8" s="9" t="s">
        <v>40</v>
      </c>
      <c r="B8" s="9"/>
      <c r="C8" s="87">
        <v>0</v>
      </c>
      <c r="D8" s="10"/>
      <c r="E8" s="87">
        <v>321751594</v>
      </c>
    </row>
    <row r="9" spans="1:17" ht="19.5" thickBot="1" x14ac:dyDescent="0.3">
      <c r="A9" s="145" t="s">
        <v>199</v>
      </c>
      <c r="B9" s="17"/>
      <c r="C9" s="103">
        <v>0</v>
      </c>
      <c r="D9" s="17"/>
      <c r="E9" s="103">
        <v>24728077</v>
      </c>
    </row>
    <row r="10" spans="1:17" ht="19.5" thickBot="1" x14ac:dyDescent="0.3">
      <c r="A10" s="16" t="s">
        <v>4</v>
      </c>
      <c r="B10" s="17"/>
      <c r="C10" s="88">
        <f>SUM(C8:C9)</f>
        <v>0</v>
      </c>
      <c r="D10" s="17"/>
      <c r="E10" s="88">
        <f>SUM(E8:E9)</f>
        <v>346479671</v>
      </c>
    </row>
    <row r="11" spans="1:17" ht="15.75" thickTop="1" x14ac:dyDescent="0.25"/>
    <row r="13" spans="1:17" x14ac:dyDescent="0.25">
      <c r="Q13" s="98"/>
    </row>
    <row r="14" spans="1:17" x14ac:dyDescent="0.25">
      <c r="Q14" s="98"/>
    </row>
    <row r="15" spans="1:17" x14ac:dyDescent="0.25">
      <c r="Q15" s="98"/>
    </row>
    <row r="17" spans="11:17" x14ac:dyDescent="0.25">
      <c r="K17" s="98"/>
      <c r="N17" s="98"/>
      <c r="O17" s="98"/>
    </row>
    <row r="18" spans="11:17" x14ac:dyDescent="0.25">
      <c r="K18" s="98"/>
      <c r="N18" s="98"/>
      <c r="O18" s="98"/>
    </row>
    <row r="19" spans="11:17" x14ac:dyDescent="0.25">
      <c r="K19" s="98"/>
      <c r="N19" s="98"/>
      <c r="O19" s="98"/>
    </row>
    <row r="22" spans="11:17" x14ac:dyDescent="0.25">
      <c r="P22" s="98"/>
      <c r="Q22" s="98"/>
    </row>
    <row r="23" spans="11:17" x14ac:dyDescent="0.25">
      <c r="O23" s="98"/>
      <c r="P23" s="98"/>
      <c r="Q23" s="98"/>
    </row>
    <row r="24" spans="11:17" x14ac:dyDescent="0.25">
      <c r="P24" s="98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2"/>
  <sheetViews>
    <sheetView rightToLeft="1" view="pageBreakPreview" zoomScale="98" zoomScaleNormal="100" zoomScaleSheetLayoutView="98" workbookViewId="0">
      <selection activeCell="S30" sqref="S30"/>
    </sheetView>
  </sheetViews>
  <sheetFormatPr defaultColWidth="9.140625" defaultRowHeight="12.75" x14ac:dyDescent="0.2"/>
  <cols>
    <col min="1" max="1" width="28.42578125" style="39" customWidth="1"/>
    <col min="2" max="2" width="0.85546875" style="39" customWidth="1"/>
    <col min="3" max="3" width="10.5703125" style="39" customWidth="1"/>
    <col min="4" max="4" width="1" style="39" customWidth="1"/>
    <col min="5" max="5" width="14.7109375" style="39" customWidth="1"/>
    <col min="6" max="6" width="1" style="39" customWidth="1"/>
    <col min="7" max="7" width="9.140625" style="39"/>
    <col min="8" max="8" width="0.85546875" style="39" customWidth="1"/>
    <col min="9" max="9" width="11.140625" style="39" bestFit="1" customWidth="1"/>
    <col min="10" max="10" width="1" style="39" customWidth="1"/>
    <col min="11" max="11" width="12.28515625" style="39" bestFit="1" customWidth="1"/>
    <col min="12" max="12" width="1.140625" style="39" customWidth="1"/>
    <col min="13" max="13" width="11" style="39" customWidth="1"/>
    <col min="14" max="14" width="0.85546875" style="39" customWidth="1"/>
    <col min="15" max="15" width="12.140625" style="39" customWidth="1"/>
    <col min="16" max="16" width="1" style="39" customWidth="1"/>
    <col min="17" max="17" width="12.28515625" style="39" bestFit="1" customWidth="1"/>
    <col min="18" max="18" width="0.7109375" style="39" customWidth="1"/>
    <col min="19" max="19" width="13.7109375" style="39" customWidth="1"/>
    <col min="20" max="22" width="9.140625" style="39"/>
    <col min="23" max="23" width="11.7109375" style="39" bestFit="1" customWidth="1"/>
    <col min="24" max="24" width="12.28515625" style="39" bestFit="1" customWidth="1"/>
    <col min="25" max="25" width="11.140625" style="39" bestFit="1" customWidth="1"/>
    <col min="26" max="16384" width="9.140625" style="39"/>
  </cols>
  <sheetData>
    <row r="1" spans="1:25" ht="21" x14ac:dyDescent="0.55000000000000004">
      <c r="A1" s="217" t="s">
        <v>136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5" ht="21" x14ac:dyDescent="0.55000000000000004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5" ht="21" x14ac:dyDescent="0.55000000000000004">
      <c r="A3" s="217" t="s">
        <v>205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1:25" ht="25.5" x14ac:dyDescent="0.2">
      <c r="A4" s="177" t="s">
        <v>18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41"/>
      <c r="U4" s="41"/>
      <c r="V4" s="41"/>
    </row>
    <row r="5" spans="1:25" ht="16.5" customHeight="1" thickBot="1" x14ac:dyDescent="0.45">
      <c r="A5" s="6"/>
      <c r="B5" s="6"/>
      <c r="C5" s="179" t="s">
        <v>66</v>
      </c>
      <c r="D5" s="179"/>
      <c r="E5" s="179"/>
      <c r="F5" s="179"/>
      <c r="G5" s="179"/>
      <c r="H5" s="6"/>
      <c r="I5" s="203" t="s">
        <v>208</v>
      </c>
      <c r="J5" s="203"/>
      <c r="K5" s="203"/>
      <c r="L5" s="203"/>
      <c r="M5" s="203"/>
      <c r="N5" s="5"/>
      <c r="O5" s="203" t="s">
        <v>209</v>
      </c>
      <c r="P5" s="203"/>
      <c r="Q5" s="203"/>
      <c r="R5" s="203"/>
      <c r="S5" s="203"/>
      <c r="T5" s="5"/>
      <c r="U5" s="5"/>
      <c r="V5" s="5"/>
    </row>
    <row r="6" spans="1:25" ht="47.25" customHeight="1" thickBot="1" x14ac:dyDescent="0.45">
      <c r="A6" s="49" t="s">
        <v>44</v>
      </c>
      <c r="B6" s="50"/>
      <c r="C6" s="51" t="s">
        <v>60</v>
      </c>
      <c r="D6" s="52"/>
      <c r="E6" s="49" t="s">
        <v>65</v>
      </c>
      <c r="F6" s="50"/>
      <c r="G6" s="49" t="s">
        <v>61</v>
      </c>
      <c r="H6" s="50"/>
      <c r="I6" s="49" t="s">
        <v>62</v>
      </c>
      <c r="J6" s="50"/>
      <c r="K6" s="29" t="s">
        <v>63</v>
      </c>
      <c r="L6" s="50"/>
      <c r="M6" s="49" t="s">
        <v>64</v>
      </c>
      <c r="N6" s="6"/>
      <c r="O6" s="49" t="s">
        <v>62</v>
      </c>
      <c r="P6" s="50"/>
      <c r="Q6" s="53" t="s">
        <v>63</v>
      </c>
      <c r="R6" s="50"/>
      <c r="S6" s="49" t="s">
        <v>64</v>
      </c>
    </row>
    <row r="7" spans="1:25" ht="15.75" x14ac:dyDescent="0.2">
      <c r="A7" s="39" t="s">
        <v>149</v>
      </c>
      <c r="C7" s="10" t="s">
        <v>221</v>
      </c>
      <c r="E7" s="84">
        <v>0</v>
      </c>
      <c r="G7" s="84">
        <v>50</v>
      </c>
      <c r="I7" s="84">
        <v>0</v>
      </c>
      <c r="K7" s="89">
        <v>-298951650</v>
      </c>
      <c r="M7" s="84">
        <v>-298951650</v>
      </c>
      <c r="O7" s="84">
        <v>0</v>
      </c>
      <c r="Q7" s="89">
        <v>-298951650</v>
      </c>
      <c r="S7" s="84">
        <v>-298951650</v>
      </c>
    </row>
    <row r="8" spans="1:25" ht="15.75" x14ac:dyDescent="0.2">
      <c r="A8" s="39" t="s">
        <v>156</v>
      </c>
      <c r="C8" s="10" t="s">
        <v>200</v>
      </c>
      <c r="E8" s="84">
        <v>69687873</v>
      </c>
      <c r="G8" s="84">
        <v>90</v>
      </c>
      <c r="I8" s="84">
        <v>0</v>
      </c>
      <c r="K8" s="89">
        <v>42666045</v>
      </c>
      <c r="M8" s="84">
        <v>42666045</v>
      </c>
      <c r="O8" s="84">
        <v>6271908570</v>
      </c>
      <c r="Q8" s="89">
        <v>0</v>
      </c>
      <c r="S8" s="84">
        <v>6271908570</v>
      </c>
    </row>
    <row r="9" spans="1:25" ht="15.75" x14ac:dyDescent="0.2">
      <c r="A9" s="39" t="s">
        <v>169</v>
      </c>
      <c r="C9" s="10" t="s">
        <v>201</v>
      </c>
      <c r="E9" s="84">
        <v>4276</v>
      </c>
      <c r="G9" s="84">
        <v>600</v>
      </c>
      <c r="I9" s="84">
        <v>0</v>
      </c>
      <c r="K9" s="89">
        <v>0</v>
      </c>
      <c r="M9" s="84">
        <v>0</v>
      </c>
      <c r="O9" s="84">
        <v>2565600</v>
      </c>
      <c r="Q9" s="89">
        <v>0</v>
      </c>
      <c r="S9" s="84">
        <v>2565600</v>
      </c>
    </row>
    <row r="10" spans="1:25" ht="15.75" x14ac:dyDescent="0.2">
      <c r="A10" s="39" t="s">
        <v>146</v>
      </c>
      <c r="C10" s="10" t="s">
        <v>201</v>
      </c>
      <c r="E10" s="84">
        <v>100000</v>
      </c>
      <c r="G10" s="84">
        <v>8700</v>
      </c>
      <c r="I10" s="84">
        <v>0</v>
      </c>
      <c r="K10" s="89">
        <v>0</v>
      </c>
      <c r="M10" s="84">
        <v>0</v>
      </c>
      <c r="O10" s="84">
        <v>870000000</v>
      </c>
      <c r="Q10" s="89">
        <v>0</v>
      </c>
      <c r="S10" s="84">
        <v>870000000</v>
      </c>
    </row>
    <row r="11" spans="1:25" ht="15.75" x14ac:dyDescent="0.2">
      <c r="A11" s="39" t="s">
        <v>163</v>
      </c>
      <c r="C11" s="10" t="s">
        <v>202</v>
      </c>
      <c r="E11" s="84">
        <v>2000000</v>
      </c>
      <c r="G11" s="84">
        <v>40</v>
      </c>
      <c r="I11" s="84">
        <v>0</v>
      </c>
      <c r="K11" s="89">
        <v>1505376</v>
      </c>
      <c r="M11" s="84">
        <v>1505376</v>
      </c>
      <c r="O11" s="84">
        <v>80000000</v>
      </c>
      <c r="Q11" s="89">
        <v>0</v>
      </c>
      <c r="S11" s="84">
        <v>80000000</v>
      </c>
    </row>
    <row r="12" spans="1:25" ht="15.75" x14ac:dyDescent="0.2">
      <c r="A12" s="39" t="s">
        <v>174</v>
      </c>
      <c r="C12" s="10" t="s">
        <v>203</v>
      </c>
      <c r="E12" s="84">
        <v>866</v>
      </c>
      <c r="G12" s="84">
        <v>530</v>
      </c>
      <c r="I12" s="84">
        <v>0</v>
      </c>
      <c r="K12" s="89">
        <v>9082</v>
      </c>
      <c r="M12" s="84">
        <v>9082</v>
      </c>
      <c r="O12" s="84">
        <v>458980</v>
      </c>
      <c r="Q12" s="89">
        <v>-11344</v>
      </c>
      <c r="S12" s="84">
        <v>447636</v>
      </c>
    </row>
    <row r="13" spans="1:25" ht="16.5" thickBot="1" x14ac:dyDescent="0.25">
      <c r="A13" s="39" t="s">
        <v>172</v>
      </c>
      <c r="C13" s="10" t="s">
        <v>222</v>
      </c>
      <c r="E13" s="84">
        <v>2950338</v>
      </c>
      <c r="G13" s="84">
        <v>271</v>
      </c>
      <c r="I13" s="105">
        <v>799541598</v>
      </c>
      <c r="K13" s="97">
        <v>-53643366</v>
      </c>
      <c r="M13" s="105">
        <v>745898232</v>
      </c>
      <c r="O13" s="105">
        <v>799541598</v>
      </c>
      <c r="Q13" s="97">
        <v>-53643366</v>
      </c>
      <c r="S13" s="105">
        <v>745898232</v>
      </c>
      <c r="Y13" s="153"/>
    </row>
    <row r="14" spans="1:25" ht="16.5" thickBot="1" x14ac:dyDescent="0.25">
      <c r="A14" s="39" t="s">
        <v>4</v>
      </c>
      <c r="I14" s="85">
        <f>SUM(I7:I13)</f>
        <v>799541598</v>
      </c>
      <c r="K14" s="90">
        <f>SUM(K7:K13)</f>
        <v>-308414513</v>
      </c>
      <c r="M14" s="85">
        <f>SUM(M7:M13)</f>
        <v>491127085</v>
      </c>
      <c r="O14" s="85">
        <f>SUM(O7:O13)</f>
        <v>8024474748</v>
      </c>
      <c r="Q14" s="90">
        <f>SUM(Q7:Q13)</f>
        <v>-352606360</v>
      </c>
      <c r="S14" s="85">
        <f>SUM(S7:S13)</f>
        <v>7671868388</v>
      </c>
      <c r="X14" s="154"/>
      <c r="Y14" s="153"/>
    </row>
    <row r="15" spans="1:25" ht="13.5" thickTop="1" x14ac:dyDescent="0.2">
      <c r="Y15" s="153"/>
    </row>
    <row r="16" spans="1:25" x14ac:dyDescent="0.2">
      <c r="X16" s="153"/>
    </row>
    <row r="18" spans="23:25" x14ac:dyDescent="0.2">
      <c r="X18" s="153"/>
    </row>
    <row r="20" spans="23:25" x14ac:dyDescent="0.2">
      <c r="X20" s="153"/>
      <c r="Y20" s="153"/>
    </row>
    <row r="21" spans="23:25" x14ac:dyDescent="0.2">
      <c r="Y21" s="153"/>
    </row>
    <row r="22" spans="23:25" x14ac:dyDescent="0.2">
      <c r="Y22" s="153"/>
    </row>
    <row r="25" spans="23:25" x14ac:dyDescent="0.2">
      <c r="X25" s="153"/>
    </row>
    <row r="26" spans="23:25" x14ac:dyDescent="0.2">
      <c r="W26" s="153"/>
      <c r="X26" s="153"/>
    </row>
    <row r="32" spans="23:25" x14ac:dyDescent="0.2">
      <c r="W32" s="154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8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rightToLeft="1" view="pageBreakPreview" zoomScale="106" zoomScaleNormal="100" zoomScaleSheetLayoutView="106" workbookViewId="0">
      <selection activeCell="O14" sqref="O14"/>
    </sheetView>
  </sheetViews>
  <sheetFormatPr defaultColWidth="9.140625" defaultRowHeight="12.75" x14ac:dyDescent="0.25"/>
  <cols>
    <col min="1" max="1" width="15" style="76" customWidth="1"/>
    <col min="2" max="2" width="0.85546875" style="76" customWidth="1"/>
    <col min="3" max="3" width="10.5703125" style="76" customWidth="1"/>
    <col min="4" max="4" width="1" style="76" customWidth="1"/>
    <col min="5" max="5" width="14.7109375" style="76" customWidth="1"/>
    <col min="6" max="6" width="1" style="76" customWidth="1"/>
    <col min="7" max="7" width="9.140625" style="76"/>
    <col min="8" max="8" width="0.85546875" style="76" customWidth="1"/>
    <col min="9" max="9" width="19.7109375" style="76" customWidth="1"/>
    <col min="10" max="10" width="1" style="76" customWidth="1"/>
    <col min="11" max="11" width="18.5703125" style="76" customWidth="1"/>
    <col min="12" max="16384" width="9.140625" style="76"/>
  </cols>
  <sheetData>
    <row r="1" spans="1:15" ht="21" x14ac:dyDescent="0.25">
      <c r="A1" s="202" t="s">
        <v>136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77"/>
    </row>
    <row r="2" spans="1:15" ht="21" x14ac:dyDescent="0.25">
      <c r="A2" s="202" t="s">
        <v>79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77"/>
    </row>
    <row r="3" spans="1:15" ht="21" x14ac:dyDescent="0.25">
      <c r="A3" s="202" t="s">
        <v>205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77"/>
    </row>
    <row r="4" spans="1:15" ht="25.5" x14ac:dyDescent="0.25">
      <c r="A4" s="177" t="s">
        <v>120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41"/>
      <c r="M4" s="41"/>
      <c r="N4" s="41"/>
      <c r="O4" s="41"/>
    </row>
    <row r="5" spans="1:15" ht="32.25" thickBot="1" x14ac:dyDescent="0.3">
      <c r="A5" s="78"/>
      <c r="B5" s="78"/>
      <c r="C5" s="78"/>
      <c r="D5" s="78"/>
      <c r="E5" s="78"/>
      <c r="F5" s="78"/>
      <c r="G5" s="78"/>
      <c r="H5" s="78"/>
      <c r="I5" s="30" t="s">
        <v>208</v>
      </c>
      <c r="J5" s="13"/>
      <c r="K5" s="30" t="s">
        <v>209</v>
      </c>
      <c r="L5" s="15"/>
    </row>
    <row r="6" spans="1:15" ht="47.25" customHeight="1" thickBot="1" x14ac:dyDescent="0.3">
      <c r="A6" s="29" t="s">
        <v>124</v>
      </c>
      <c r="B6" s="75"/>
      <c r="C6" s="29" t="s">
        <v>125</v>
      </c>
      <c r="D6" s="75"/>
      <c r="E6" s="29" t="s">
        <v>129</v>
      </c>
      <c r="F6" s="75"/>
      <c r="G6" s="29" t="s">
        <v>126</v>
      </c>
      <c r="H6" s="75"/>
      <c r="I6" s="29" t="s">
        <v>130</v>
      </c>
      <c r="J6" s="75"/>
      <c r="K6" s="29" t="s">
        <v>130</v>
      </c>
    </row>
    <row r="7" spans="1:15" ht="15.75" x14ac:dyDescent="0.25">
      <c r="A7" s="76" t="s">
        <v>132</v>
      </c>
      <c r="C7" s="10" t="s">
        <v>22</v>
      </c>
      <c r="E7" s="10" t="s">
        <v>22</v>
      </c>
      <c r="G7" s="10" t="s">
        <v>22</v>
      </c>
      <c r="I7" s="10" t="s">
        <v>22</v>
      </c>
      <c r="K7" s="10" t="s">
        <v>22</v>
      </c>
    </row>
    <row r="8" spans="1:15" ht="16.5" thickBot="1" x14ac:dyDescent="0.3">
      <c r="A8" s="76" t="s">
        <v>132</v>
      </c>
      <c r="C8" s="10" t="s">
        <v>22</v>
      </c>
      <c r="E8" s="10" t="s">
        <v>22</v>
      </c>
      <c r="G8" s="10" t="s">
        <v>22</v>
      </c>
      <c r="I8" s="11" t="s">
        <v>22</v>
      </c>
      <c r="K8" s="11" t="s">
        <v>22</v>
      </c>
    </row>
    <row r="9" spans="1:15" ht="16.5" thickBot="1" x14ac:dyDescent="0.3">
      <c r="I9" s="12" t="s">
        <v>22</v>
      </c>
      <c r="K9" s="12" t="s">
        <v>22</v>
      </c>
    </row>
    <row r="10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"/>
  <sheetViews>
    <sheetView rightToLeft="1" workbookViewId="0">
      <selection activeCell="R13" sqref="R13"/>
    </sheetView>
  </sheetViews>
  <sheetFormatPr defaultRowHeight="15" x14ac:dyDescent="0.25"/>
  <cols>
    <col min="1" max="1" width="31.140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219" t="s">
        <v>136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</row>
    <row r="2" spans="1:18" ht="19.5" x14ac:dyDescent="0.5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18" ht="19.5" x14ac:dyDescent="0.5">
      <c r="A3" s="219" t="s">
        <v>211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</row>
    <row r="4" spans="1:18" ht="25.5" x14ac:dyDescent="0.25">
      <c r="A4" s="177" t="s">
        <v>133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1:18" ht="16.5" customHeight="1" thickBot="1" x14ac:dyDescent="0.5">
      <c r="A5" s="44"/>
      <c r="B5" s="218"/>
      <c r="C5" s="218"/>
      <c r="D5" s="218"/>
      <c r="E5" s="218"/>
      <c r="F5" s="218"/>
      <c r="G5" s="14"/>
      <c r="H5" s="203" t="s">
        <v>208</v>
      </c>
      <c r="I5" s="203"/>
      <c r="J5" s="203"/>
      <c r="K5" s="203"/>
      <c r="L5" s="203"/>
      <c r="M5" s="14"/>
      <c r="N5" s="203" t="s">
        <v>209</v>
      </c>
      <c r="O5" s="203"/>
      <c r="P5" s="203"/>
      <c r="Q5" s="203"/>
      <c r="R5" s="203"/>
    </row>
    <row r="6" spans="1:18" ht="38.25" customHeight="1" thickBot="1" x14ac:dyDescent="0.5">
      <c r="A6" s="14" t="s">
        <v>58</v>
      </c>
      <c r="B6" s="54" t="s">
        <v>67</v>
      </c>
      <c r="C6" s="55"/>
      <c r="D6" s="54" t="s">
        <v>33</v>
      </c>
      <c r="E6" s="55"/>
      <c r="F6" s="54" t="s">
        <v>55</v>
      </c>
      <c r="G6" s="55"/>
      <c r="H6" s="54" t="s">
        <v>80</v>
      </c>
      <c r="I6" s="55"/>
      <c r="J6" s="54" t="s">
        <v>63</v>
      </c>
      <c r="K6" s="55"/>
      <c r="L6" s="54" t="s">
        <v>68</v>
      </c>
      <c r="M6" s="14"/>
      <c r="N6" s="54" t="s">
        <v>80</v>
      </c>
      <c r="O6" s="55"/>
      <c r="P6" s="54" t="s">
        <v>63</v>
      </c>
      <c r="Q6" s="55"/>
      <c r="R6" s="54" t="s">
        <v>68</v>
      </c>
    </row>
    <row r="7" spans="1:18" ht="18.75" thickBot="1" x14ac:dyDescent="0.5">
      <c r="A7" s="14" t="s">
        <v>198</v>
      </c>
      <c r="B7" s="10" t="s">
        <v>207</v>
      </c>
      <c r="C7" s="14"/>
      <c r="D7" s="10"/>
      <c r="E7" s="14"/>
      <c r="F7" s="10"/>
      <c r="G7" s="14"/>
      <c r="H7" s="122">
        <v>9290</v>
      </c>
      <c r="I7" s="14"/>
      <c r="J7" s="84"/>
      <c r="K7" s="122"/>
      <c r="L7" s="122">
        <v>9290</v>
      </c>
      <c r="M7" s="122"/>
      <c r="N7" s="122">
        <v>1476354</v>
      </c>
      <c r="O7" s="122"/>
      <c r="P7" s="122"/>
      <c r="Q7" s="122"/>
      <c r="R7" s="122">
        <v>1476354</v>
      </c>
    </row>
    <row r="8" spans="1:18" ht="18.75" thickBot="1" x14ac:dyDescent="0.5">
      <c r="A8" s="14" t="s">
        <v>4</v>
      </c>
      <c r="B8" s="14"/>
      <c r="C8" s="14"/>
      <c r="D8" s="14"/>
      <c r="E8" s="14"/>
      <c r="F8" s="14"/>
      <c r="G8" s="14"/>
      <c r="H8" s="104">
        <f>SUM(H7:H7)</f>
        <v>9290</v>
      </c>
      <c r="I8" s="14"/>
      <c r="J8" s="12" t="s">
        <v>22</v>
      </c>
      <c r="K8" s="14"/>
      <c r="L8" s="104">
        <f>SUM(L7:L7)</f>
        <v>9290</v>
      </c>
      <c r="M8" s="14"/>
      <c r="N8" s="104">
        <f>SUM(N7:N7)</f>
        <v>1476354</v>
      </c>
      <c r="O8" s="14"/>
      <c r="P8" s="12" t="s">
        <v>22</v>
      </c>
      <c r="Q8" s="14"/>
      <c r="R8" s="104">
        <f>SUM(R7:R7)</f>
        <v>1476354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rightToLeft="1" workbookViewId="0">
      <selection activeCell="L13" sqref="L13"/>
    </sheetView>
  </sheetViews>
  <sheetFormatPr defaultRowHeight="15" x14ac:dyDescent="0.25"/>
  <cols>
    <col min="1" max="1" width="31.140625" bestFit="1" customWidth="1"/>
    <col min="3" max="3" width="0.85546875" customWidth="1"/>
    <col min="5" max="5" width="0.7109375" customWidth="1"/>
    <col min="7" max="7" width="0.7109375" customWidth="1"/>
    <col min="9" max="9" width="0.5703125" customWidth="1"/>
    <col min="11" max="11" width="0.5703125" customWidth="1"/>
  </cols>
  <sheetData>
    <row r="1" spans="1:12" ht="19.5" x14ac:dyDescent="0.5">
      <c r="A1" s="219" t="s">
        <v>136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2" ht="19.5" x14ac:dyDescent="0.5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9.5" x14ac:dyDescent="0.5">
      <c r="A3" s="219" t="s">
        <v>205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25.5" x14ac:dyDescent="0.25">
      <c r="A4" s="177" t="s">
        <v>134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2" ht="16.5" customHeight="1" thickBot="1" x14ac:dyDescent="0.5">
      <c r="A5" s="44"/>
      <c r="B5" s="203" t="s">
        <v>208</v>
      </c>
      <c r="C5" s="203"/>
      <c r="D5" s="203"/>
      <c r="E5" s="203"/>
      <c r="F5" s="203"/>
      <c r="G5" s="14"/>
      <c r="H5" s="203" t="s">
        <v>209</v>
      </c>
      <c r="I5" s="203"/>
      <c r="J5" s="203"/>
      <c r="K5" s="203"/>
      <c r="L5" s="203"/>
    </row>
    <row r="6" spans="1:12" ht="38.25" customHeight="1" thickBot="1" x14ac:dyDescent="0.5">
      <c r="A6" s="14" t="s">
        <v>58</v>
      </c>
      <c r="B6" s="54" t="s">
        <v>80</v>
      </c>
      <c r="C6" s="48"/>
      <c r="D6" s="54" t="s">
        <v>63</v>
      </c>
      <c r="E6" s="48"/>
      <c r="F6" s="54" t="s">
        <v>68</v>
      </c>
      <c r="G6" s="147"/>
      <c r="H6" s="54" t="s">
        <v>80</v>
      </c>
      <c r="I6" s="48"/>
      <c r="J6" s="54" t="s">
        <v>63</v>
      </c>
      <c r="K6" s="48"/>
      <c r="L6" s="54" t="s">
        <v>68</v>
      </c>
    </row>
    <row r="7" spans="1:12" ht="31.5" customHeight="1" x14ac:dyDescent="0.45">
      <c r="A7" s="14" t="s">
        <v>198</v>
      </c>
      <c r="B7" s="84">
        <v>9290</v>
      </c>
      <c r="C7" s="55"/>
      <c r="D7" s="55"/>
      <c r="E7" s="55"/>
      <c r="F7" s="84">
        <v>9290</v>
      </c>
      <c r="G7" s="14"/>
      <c r="H7" s="84">
        <v>1476354</v>
      </c>
      <c r="I7" s="55"/>
      <c r="J7" s="55"/>
      <c r="K7" s="55"/>
      <c r="L7" s="84">
        <v>1476354</v>
      </c>
    </row>
    <row r="8" spans="1:12" ht="18.75" thickBot="1" x14ac:dyDescent="0.5">
      <c r="A8" s="14" t="s">
        <v>4</v>
      </c>
      <c r="B8" s="85">
        <f>SUM(B7:B7)</f>
        <v>9290</v>
      </c>
      <c r="C8" s="14"/>
      <c r="D8" s="12" t="s">
        <v>22</v>
      </c>
      <c r="E8" s="14"/>
      <c r="F8" s="85">
        <f>SUM(F7:F7)</f>
        <v>9290</v>
      </c>
      <c r="G8" s="14"/>
      <c r="H8" s="85">
        <f>SUM(H7:H7)</f>
        <v>1476354</v>
      </c>
      <c r="I8" s="14"/>
      <c r="J8" s="12" t="s">
        <v>22</v>
      </c>
      <c r="K8" s="14"/>
      <c r="L8" s="85">
        <f>SUM(L7:L7)</f>
        <v>1476354</v>
      </c>
    </row>
    <row r="9" spans="1:12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7"/>
  <sheetViews>
    <sheetView rightToLeft="1" workbookViewId="0">
      <selection activeCell="V24" sqref="V24"/>
    </sheetView>
  </sheetViews>
  <sheetFormatPr defaultRowHeight="15" x14ac:dyDescent="0.25"/>
  <cols>
    <col min="1" max="1" width="31" bestFit="1" customWidth="1"/>
    <col min="3" max="3" width="0.85546875" customWidth="1"/>
    <col min="4" max="4" width="12.28515625" customWidth="1"/>
    <col min="5" max="5" width="0.5703125" customWidth="1"/>
    <col min="6" max="6" width="13.85546875" customWidth="1"/>
    <col min="7" max="7" width="0.85546875" customWidth="1"/>
    <col min="8" max="8" width="11.85546875" customWidth="1"/>
    <col min="9" max="9" width="0.5703125" customWidth="1"/>
    <col min="10" max="10" width="9.140625" customWidth="1"/>
    <col min="11" max="11" width="0.42578125" customWidth="1"/>
    <col min="12" max="12" width="12.7109375" customWidth="1"/>
    <col min="13" max="13" width="0.42578125" customWidth="1"/>
    <col min="14" max="14" width="16" customWidth="1"/>
    <col min="15" max="15" width="0.5703125" customWidth="1"/>
    <col min="16" max="16" width="12.7109375" customWidth="1"/>
    <col min="17" max="18" width="13.85546875" bestFit="1" customWidth="1"/>
    <col min="19" max="19" width="12.7109375" bestFit="1" customWidth="1"/>
    <col min="21" max="21" width="11.140625" bestFit="1" customWidth="1"/>
    <col min="24" max="24" width="10.140625" bestFit="1" customWidth="1"/>
    <col min="25" max="25" width="11.140625" bestFit="1" customWidth="1"/>
  </cols>
  <sheetData>
    <row r="1" spans="1:20" ht="21" x14ac:dyDescent="0.55000000000000004">
      <c r="A1" s="217" t="s">
        <v>136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20" ht="21" x14ac:dyDescent="0.55000000000000004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20" ht="21" x14ac:dyDescent="0.55000000000000004">
      <c r="A3" s="217" t="s">
        <v>205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20" ht="25.5" x14ac:dyDescent="0.25">
      <c r="A4" s="177" t="s">
        <v>75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20" ht="16.5" customHeight="1" thickBot="1" x14ac:dyDescent="0.6">
      <c r="A5" s="58"/>
      <c r="B5" s="223" t="s">
        <v>208</v>
      </c>
      <c r="C5" s="223"/>
      <c r="D5" s="223"/>
      <c r="E5" s="223"/>
      <c r="F5" s="223"/>
      <c r="G5" s="223"/>
      <c r="H5" s="223"/>
      <c r="I5" s="58"/>
      <c r="J5" s="223" t="s">
        <v>209</v>
      </c>
      <c r="K5" s="223"/>
      <c r="L5" s="223"/>
      <c r="M5" s="223"/>
      <c r="N5" s="223"/>
      <c r="O5" s="223"/>
      <c r="P5" s="223"/>
    </row>
    <row r="6" spans="1:20" ht="39.75" thickBot="1" x14ac:dyDescent="0.6">
      <c r="A6" s="59" t="s">
        <v>58</v>
      </c>
      <c r="B6" s="60" t="s">
        <v>5</v>
      </c>
      <c r="C6" s="59"/>
      <c r="D6" s="61" t="s">
        <v>73</v>
      </c>
      <c r="E6" s="59"/>
      <c r="F6" s="60" t="s">
        <v>70</v>
      </c>
      <c r="G6" s="59"/>
      <c r="H6" s="62" t="s">
        <v>74</v>
      </c>
      <c r="I6" s="58"/>
      <c r="J6" s="60" t="s">
        <v>5</v>
      </c>
      <c r="K6" s="59"/>
      <c r="L6" s="61" t="s">
        <v>31</v>
      </c>
      <c r="M6" s="59"/>
      <c r="N6" s="60" t="s">
        <v>70</v>
      </c>
      <c r="O6" s="59"/>
      <c r="P6" s="62" t="s">
        <v>74</v>
      </c>
    </row>
    <row r="7" spans="1:20" ht="19.5" x14ac:dyDescent="0.55000000000000004">
      <c r="A7" s="58" t="s">
        <v>192</v>
      </c>
      <c r="B7" s="123">
        <v>0</v>
      </c>
      <c r="C7" s="58"/>
      <c r="D7" s="123">
        <v>0</v>
      </c>
      <c r="E7" s="58"/>
      <c r="F7" s="124">
        <v>0</v>
      </c>
      <c r="G7" s="58"/>
      <c r="H7" s="123">
        <v>0</v>
      </c>
      <c r="I7" s="58"/>
      <c r="J7" s="123">
        <v>325</v>
      </c>
      <c r="K7" s="58"/>
      <c r="L7" s="123">
        <v>3066838</v>
      </c>
      <c r="M7" s="58"/>
      <c r="N7" s="124">
        <v>-2342039</v>
      </c>
      <c r="O7" s="58"/>
      <c r="P7" s="123">
        <v>724799</v>
      </c>
      <c r="Q7" s="98"/>
      <c r="R7" s="98"/>
      <c r="S7" s="98"/>
      <c r="T7" s="98"/>
    </row>
    <row r="8" spans="1:20" ht="19.5" x14ac:dyDescent="0.55000000000000004">
      <c r="A8" s="58" t="s">
        <v>195</v>
      </c>
      <c r="B8" s="123">
        <v>0</v>
      </c>
      <c r="C8" s="58"/>
      <c r="D8" s="123">
        <v>0</v>
      </c>
      <c r="E8" s="58"/>
      <c r="F8" s="124">
        <v>0</v>
      </c>
      <c r="G8" s="58"/>
      <c r="H8" s="123">
        <v>0</v>
      </c>
      <c r="I8" s="58"/>
      <c r="J8" s="123">
        <v>200455</v>
      </c>
      <c r="K8" s="58"/>
      <c r="L8" s="123">
        <v>10541990593</v>
      </c>
      <c r="M8" s="58"/>
      <c r="N8" s="124">
        <v>-8744295400</v>
      </c>
      <c r="O8" s="58"/>
      <c r="P8" s="123">
        <v>1797695193</v>
      </c>
      <c r="Q8" s="98"/>
      <c r="R8" s="98"/>
      <c r="S8" s="98"/>
      <c r="T8" s="98"/>
    </row>
    <row r="9" spans="1:20" ht="19.5" x14ac:dyDescent="0.55000000000000004">
      <c r="A9" s="58" t="s">
        <v>170</v>
      </c>
      <c r="B9" s="123">
        <v>0</v>
      </c>
      <c r="C9" s="58"/>
      <c r="D9" s="123">
        <v>0</v>
      </c>
      <c r="E9" s="58"/>
      <c r="F9" s="124">
        <v>0</v>
      </c>
      <c r="G9" s="58"/>
      <c r="H9" s="123">
        <v>0</v>
      </c>
      <c r="I9" s="58"/>
      <c r="J9" s="123">
        <v>293616</v>
      </c>
      <c r="K9" s="58"/>
      <c r="L9" s="123">
        <v>1286327271</v>
      </c>
      <c r="M9" s="58"/>
      <c r="N9" s="124">
        <v>-1232686400</v>
      </c>
      <c r="O9" s="58"/>
      <c r="P9" s="123">
        <v>53640871</v>
      </c>
      <c r="Q9" s="98"/>
      <c r="R9" s="98"/>
      <c r="S9" s="98"/>
      <c r="T9" s="98"/>
    </row>
    <row r="10" spans="1:20" ht="19.5" x14ac:dyDescent="0.55000000000000004">
      <c r="A10" s="58" t="s">
        <v>194</v>
      </c>
      <c r="B10" s="123">
        <v>0</v>
      </c>
      <c r="C10" s="58"/>
      <c r="D10" s="123">
        <v>0</v>
      </c>
      <c r="E10" s="58"/>
      <c r="F10" s="124">
        <v>0</v>
      </c>
      <c r="G10" s="58"/>
      <c r="H10" s="123">
        <v>0</v>
      </c>
      <c r="I10" s="58"/>
      <c r="J10" s="123">
        <v>750000</v>
      </c>
      <c r="K10" s="58"/>
      <c r="L10" s="123">
        <v>3314821150</v>
      </c>
      <c r="M10" s="58"/>
      <c r="N10" s="124">
        <v>-3296817075</v>
      </c>
      <c r="O10" s="58"/>
      <c r="P10" s="123">
        <v>18004075</v>
      </c>
      <c r="Q10" s="98"/>
      <c r="R10" s="98"/>
      <c r="S10" s="98"/>
      <c r="T10" s="98"/>
    </row>
    <row r="11" spans="1:20" ht="19.5" x14ac:dyDescent="0.55000000000000004">
      <c r="A11" s="58" t="s">
        <v>193</v>
      </c>
      <c r="B11" s="123">
        <v>0</v>
      </c>
      <c r="C11" s="58"/>
      <c r="D11" s="123">
        <v>0</v>
      </c>
      <c r="E11" s="58"/>
      <c r="F11" s="124">
        <v>0</v>
      </c>
      <c r="G11" s="58"/>
      <c r="H11" s="123">
        <v>0</v>
      </c>
      <c r="I11" s="58"/>
      <c r="J11" s="123">
        <v>335</v>
      </c>
      <c r="K11" s="58"/>
      <c r="L11" s="123">
        <v>2102322</v>
      </c>
      <c r="M11" s="58"/>
      <c r="N11" s="124">
        <v>-2054299</v>
      </c>
      <c r="O11" s="58"/>
      <c r="P11" s="123">
        <v>48023</v>
      </c>
      <c r="Q11" s="98"/>
      <c r="R11" s="98"/>
      <c r="S11" s="98"/>
      <c r="T11" s="98"/>
    </row>
    <row r="12" spans="1:20" ht="19.5" x14ac:dyDescent="0.55000000000000004">
      <c r="A12" s="58" t="s">
        <v>155</v>
      </c>
      <c r="B12" s="123">
        <v>0</v>
      </c>
      <c r="C12" s="58"/>
      <c r="D12" s="123">
        <v>0</v>
      </c>
      <c r="E12" s="58"/>
      <c r="F12" s="124">
        <v>0</v>
      </c>
      <c r="G12" s="58"/>
      <c r="H12" s="123">
        <v>0</v>
      </c>
      <c r="I12" s="58"/>
      <c r="J12" s="123">
        <v>135000</v>
      </c>
      <c r="K12" s="58"/>
      <c r="L12" s="123">
        <v>1642306112</v>
      </c>
      <c r="M12" s="58"/>
      <c r="N12" s="124">
        <v>-1552555256</v>
      </c>
      <c r="O12" s="58"/>
      <c r="P12" s="123">
        <v>89750856</v>
      </c>
      <c r="Q12" s="98"/>
      <c r="R12" s="98"/>
      <c r="S12" s="98"/>
      <c r="T12" s="98"/>
    </row>
    <row r="13" spans="1:20" ht="19.5" x14ac:dyDescent="0.55000000000000004">
      <c r="A13" s="58" t="s">
        <v>176</v>
      </c>
      <c r="B13" s="123">
        <v>0</v>
      </c>
      <c r="C13" s="58"/>
      <c r="D13" s="123">
        <v>0</v>
      </c>
      <c r="E13" s="58"/>
      <c r="F13" s="124">
        <v>0</v>
      </c>
      <c r="G13" s="58"/>
      <c r="H13" s="123">
        <v>0</v>
      </c>
      <c r="I13" s="58"/>
      <c r="J13" s="123">
        <v>48750</v>
      </c>
      <c r="K13" s="58"/>
      <c r="L13" s="123">
        <v>1823727302</v>
      </c>
      <c r="M13" s="58"/>
      <c r="N13" s="124">
        <v>-1436682927</v>
      </c>
      <c r="O13" s="58"/>
      <c r="P13" s="123">
        <v>387044375</v>
      </c>
      <c r="Q13" s="98"/>
      <c r="R13" s="98"/>
      <c r="S13" s="98"/>
      <c r="T13" s="98"/>
    </row>
    <row r="14" spans="1:20" ht="19.5" x14ac:dyDescent="0.55000000000000004">
      <c r="A14" s="58" t="s">
        <v>196</v>
      </c>
      <c r="B14" s="123">
        <v>0</v>
      </c>
      <c r="C14" s="58"/>
      <c r="D14" s="123">
        <v>0</v>
      </c>
      <c r="E14" s="58"/>
      <c r="F14" s="124">
        <v>0</v>
      </c>
      <c r="G14" s="58"/>
      <c r="H14" s="123">
        <v>0</v>
      </c>
      <c r="I14" s="58"/>
      <c r="J14" s="123">
        <v>35200000</v>
      </c>
      <c r="K14" s="58"/>
      <c r="L14" s="123">
        <v>23069087417</v>
      </c>
      <c r="M14" s="58"/>
      <c r="N14" s="124">
        <v>-23296911969</v>
      </c>
      <c r="O14" s="58"/>
      <c r="P14" s="123">
        <v>-227824552</v>
      </c>
      <c r="Q14" s="98"/>
      <c r="R14" s="98"/>
      <c r="S14" s="98"/>
      <c r="T14" s="98"/>
    </row>
    <row r="15" spans="1:20" ht="19.5" x14ac:dyDescent="0.55000000000000004">
      <c r="A15" s="58" t="s">
        <v>160</v>
      </c>
      <c r="B15" s="123">
        <v>0</v>
      </c>
      <c r="C15" s="58"/>
      <c r="D15" s="123">
        <v>0</v>
      </c>
      <c r="E15" s="58"/>
      <c r="F15" s="124">
        <v>0</v>
      </c>
      <c r="G15" s="58"/>
      <c r="H15" s="123">
        <v>0</v>
      </c>
      <c r="I15" s="58"/>
      <c r="J15" s="123">
        <v>312417</v>
      </c>
      <c r="K15" s="58"/>
      <c r="L15" s="123">
        <v>4713819526</v>
      </c>
      <c r="M15" s="58"/>
      <c r="N15" s="124">
        <v>-4935432644</v>
      </c>
      <c r="O15" s="58"/>
      <c r="P15" s="123">
        <v>-221613118</v>
      </c>
      <c r="Q15" s="98"/>
      <c r="R15" s="98"/>
      <c r="S15" s="98"/>
      <c r="T15" s="98"/>
    </row>
    <row r="16" spans="1:20" ht="19.5" x14ac:dyDescent="0.55000000000000004">
      <c r="A16" s="58" t="s">
        <v>157</v>
      </c>
      <c r="B16" s="123">
        <v>0</v>
      </c>
      <c r="C16" s="58"/>
      <c r="D16" s="123">
        <v>0</v>
      </c>
      <c r="E16" s="58"/>
      <c r="F16" s="124">
        <v>0</v>
      </c>
      <c r="G16" s="58"/>
      <c r="H16" s="123">
        <v>0</v>
      </c>
      <c r="I16" s="58"/>
      <c r="J16" s="123">
        <v>2216666</v>
      </c>
      <c r="K16" s="58"/>
      <c r="L16" s="123">
        <v>3272734439</v>
      </c>
      <c r="M16" s="58"/>
      <c r="N16" s="124">
        <v>-3374080817</v>
      </c>
      <c r="O16" s="58"/>
      <c r="P16" s="123">
        <v>-101346378</v>
      </c>
      <c r="Q16" s="98"/>
      <c r="R16" s="98"/>
      <c r="S16" s="98"/>
      <c r="T16" s="98"/>
    </row>
    <row r="17" spans="1:20" ht="19.5" x14ac:dyDescent="0.55000000000000004">
      <c r="A17" s="58" t="s">
        <v>213</v>
      </c>
      <c r="B17" s="123">
        <v>1200</v>
      </c>
      <c r="C17" s="58"/>
      <c r="D17" s="123">
        <v>554818152</v>
      </c>
      <c r="E17" s="58"/>
      <c r="F17" s="124">
        <v>-555914686</v>
      </c>
      <c r="G17" s="58"/>
      <c r="H17" s="123">
        <v>-1096534</v>
      </c>
      <c r="I17" s="58"/>
      <c r="J17" s="123">
        <v>1200</v>
      </c>
      <c r="K17" s="58"/>
      <c r="L17" s="123">
        <v>554818152</v>
      </c>
      <c r="M17" s="58"/>
      <c r="N17" s="124">
        <v>-555914686</v>
      </c>
      <c r="O17" s="58"/>
      <c r="P17" s="123">
        <v>-1096534</v>
      </c>
      <c r="Q17" s="98"/>
      <c r="R17" s="98"/>
      <c r="S17" s="98"/>
      <c r="T17" s="98"/>
    </row>
    <row r="18" spans="1:20" ht="20.25" thickBot="1" x14ac:dyDescent="0.6">
      <c r="A18" s="58" t="s">
        <v>177</v>
      </c>
      <c r="B18" s="123">
        <v>0</v>
      </c>
      <c r="C18" s="58"/>
      <c r="D18" s="123">
        <v>0</v>
      </c>
      <c r="E18" s="58"/>
      <c r="F18" s="124">
        <v>0</v>
      </c>
      <c r="G18" s="58"/>
      <c r="H18" s="123">
        <v>0</v>
      </c>
      <c r="I18" s="58"/>
      <c r="J18" s="123">
        <v>2000</v>
      </c>
      <c r="K18" s="58"/>
      <c r="L18" s="123">
        <v>1170575461</v>
      </c>
      <c r="M18" s="58"/>
      <c r="N18" s="124">
        <v>-1172126997</v>
      </c>
      <c r="O18" s="58"/>
      <c r="P18" s="123">
        <v>-1551536</v>
      </c>
      <c r="Q18" s="98"/>
      <c r="R18" s="98"/>
      <c r="S18" s="98"/>
      <c r="T18" s="98"/>
    </row>
    <row r="19" spans="1:20" ht="20.25" thickBot="1" x14ac:dyDescent="0.6">
      <c r="A19" s="58" t="s">
        <v>4</v>
      </c>
      <c r="B19" s="125" t="s">
        <v>22</v>
      </c>
      <c r="C19" s="58"/>
      <c r="D19" s="126">
        <f>SUM(D7:D18)</f>
        <v>554818152</v>
      </c>
      <c r="E19" s="58"/>
      <c r="F19" s="127">
        <f>SUM(F7:F18)</f>
        <v>-555914686</v>
      </c>
      <c r="G19" s="58"/>
      <c r="H19" s="126">
        <f>SUM(H7:H18)</f>
        <v>-1096534</v>
      </c>
      <c r="I19" s="58"/>
      <c r="J19" s="125" t="s">
        <v>22</v>
      </c>
      <c r="K19" s="58"/>
      <c r="L19" s="126">
        <f>SUM(L7:L18)</f>
        <v>51395376583</v>
      </c>
      <c r="M19" s="58"/>
      <c r="N19" s="127">
        <f>SUM(N7:N18)</f>
        <v>-49601900509</v>
      </c>
      <c r="O19" s="58"/>
      <c r="P19" s="126">
        <f>SUM(P7:P18)</f>
        <v>1793476074</v>
      </c>
      <c r="Q19" s="98"/>
      <c r="S19" s="98"/>
    </row>
    <row r="20" spans="1:20" ht="15.75" thickTop="1" x14ac:dyDescent="0.25"/>
    <row r="27" spans="1:20" ht="19.5" x14ac:dyDescent="0.55000000000000004">
      <c r="A27" s="220" t="s">
        <v>72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2"/>
    </row>
  </sheetData>
  <mergeCells count="8">
    <mergeCell ref="A1:P1"/>
    <mergeCell ref="A2:P2"/>
    <mergeCell ref="A3:P3"/>
    <mergeCell ref="A27:P27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rightToLeft="1" view="pageBreakPreview" topLeftCell="A40" zoomScaleNormal="100" zoomScaleSheetLayoutView="100" workbookViewId="0">
      <selection activeCell="Z15" sqref="Z15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5703125" style="6" customWidth="1"/>
    <col min="4" max="4" width="0.85546875" style="6" customWidth="1"/>
    <col min="5" max="5" width="13.5703125" style="6" customWidth="1"/>
    <col min="6" max="6" width="1.28515625" style="6" customWidth="1"/>
    <col min="7" max="7" width="13" style="6" customWidth="1"/>
    <col min="8" max="8" width="0.5703125" style="6" customWidth="1"/>
    <col min="9" max="9" width="9.140625" style="6"/>
    <col min="10" max="10" width="12.5703125" style="6" bestFit="1" customWidth="1"/>
    <col min="11" max="11" width="0.5703125" style="6" customWidth="1"/>
    <col min="12" max="12" width="9.140625" style="6"/>
    <col min="13" max="13" width="11.7109375" style="6" bestFit="1" customWidth="1"/>
    <col min="14" max="14" width="0.5703125" style="6" customWidth="1"/>
    <col min="15" max="15" width="9.28515625" style="6" bestFit="1" customWidth="1"/>
    <col min="16" max="16" width="0.7109375" style="6" customWidth="1"/>
    <col min="17" max="17" width="7.5703125" style="6" customWidth="1"/>
    <col min="18" max="18" width="0.5703125" style="6" customWidth="1"/>
    <col min="19" max="19" width="12.5703125" style="6" bestFit="1" customWidth="1"/>
    <col min="20" max="20" width="0.42578125" style="6" customWidth="1"/>
    <col min="21" max="21" width="12.5703125" style="6" bestFit="1" customWidth="1"/>
    <col min="22" max="22" width="0.7109375" style="6" customWidth="1"/>
    <col min="23" max="24" width="9.140625" style="6"/>
    <col min="25" max="28" width="16.85546875" style="6" bestFit="1" customWidth="1"/>
    <col min="29" max="29" width="16.85546875" style="95" bestFit="1" customWidth="1"/>
    <col min="30" max="30" width="16.85546875" style="6" bestFit="1" customWidth="1"/>
    <col min="31" max="31" width="12.5703125" style="6" bestFit="1" customWidth="1"/>
    <col min="32" max="16384" width="9.140625" style="6"/>
  </cols>
  <sheetData>
    <row r="1" spans="1:28" ht="21" x14ac:dyDescent="0.55000000000000004">
      <c r="A1" s="176" t="s">
        <v>135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8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8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</row>
    <row r="4" spans="1:28" ht="25.5" x14ac:dyDescent="0.4">
      <c r="A4" s="177" t="s">
        <v>36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5" spans="1:28" ht="25.5" x14ac:dyDescent="0.4">
      <c r="A5" s="177" t="s">
        <v>37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</row>
    <row r="7" spans="1:28" ht="18.75" customHeight="1" thickBot="1" x14ac:dyDescent="0.45">
      <c r="A7" s="18"/>
      <c r="B7" s="19"/>
      <c r="C7" s="178" t="s">
        <v>206</v>
      </c>
      <c r="D7" s="178"/>
      <c r="E7" s="178"/>
      <c r="F7" s="178"/>
      <c r="G7" s="178"/>
      <c r="H7" s="19"/>
      <c r="I7" s="179" t="s">
        <v>13</v>
      </c>
      <c r="J7" s="179"/>
      <c r="K7" s="179"/>
      <c r="L7" s="179"/>
      <c r="M7" s="179"/>
      <c r="O7" s="178" t="s">
        <v>207</v>
      </c>
      <c r="P7" s="178"/>
      <c r="Q7" s="178"/>
      <c r="R7" s="178"/>
      <c r="S7" s="178"/>
      <c r="T7" s="178"/>
      <c r="U7" s="178"/>
      <c r="V7" s="178"/>
      <c r="W7" s="178"/>
    </row>
    <row r="8" spans="1:28" ht="17.25" customHeight="1" x14ac:dyDescent="0.4">
      <c r="A8" s="180" t="s">
        <v>1</v>
      </c>
      <c r="B8" s="20"/>
      <c r="C8" s="181" t="s">
        <v>5</v>
      </c>
      <c r="D8" s="180"/>
      <c r="E8" s="181" t="s">
        <v>0</v>
      </c>
      <c r="F8" s="180"/>
      <c r="G8" s="174" t="s">
        <v>31</v>
      </c>
      <c r="H8" s="23"/>
      <c r="I8" s="183" t="s">
        <v>6</v>
      </c>
      <c r="J8" s="183"/>
      <c r="K8" s="22"/>
      <c r="L8" s="183" t="s">
        <v>7</v>
      </c>
      <c r="M8" s="183"/>
      <c r="O8" s="184" t="s">
        <v>5</v>
      </c>
      <c r="P8" s="180"/>
      <c r="Q8" s="174" t="s">
        <v>41</v>
      </c>
      <c r="R8" s="21"/>
      <c r="S8" s="184" t="s">
        <v>0</v>
      </c>
      <c r="T8" s="180"/>
      <c r="U8" s="174" t="s">
        <v>31</v>
      </c>
      <c r="V8" s="23"/>
      <c r="W8" s="174" t="s">
        <v>34</v>
      </c>
    </row>
    <row r="9" spans="1:28" ht="20.25" customHeight="1" thickBot="1" x14ac:dyDescent="0.45">
      <c r="A9" s="175"/>
      <c r="B9" s="20"/>
      <c r="C9" s="182"/>
      <c r="D9" s="180"/>
      <c r="E9" s="182"/>
      <c r="F9" s="180"/>
      <c r="G9" s="175"/>
      <c r="H9" s="23"/>
      <c r="I9" s="32" t="s">
        <v>5</v>
      </c>
      <c r="J9" s="32" t="s">
        <v>0</v>
      </c>
      <c r="K9" s="22"/>
      <c r="L9" s="32" t="s">
        <v>5</v>
      </c>
      <c r="M9" s="32" t="s">
        <v>76</v>
      </c>
      <c r="O9" s="182"/>
      <c r="P9" s="180"/>
      <c r="Q9" s="175"/>
      <c r="R9" s="21"/>
      <c r="S9" s="182"/>
      <c r="T9" s="180"/>
      <c r="U9" s="175"/>
      <c r="V9" s="23"/>
      <c r="W9" s="175"/>
    </row>
    <row r="10" spans="1:28" x14ac:dyDescent="0.4">
      <c r="A10" s="21" t="s">
        <v>145</v>
      </c>
      <c r="B10" s="20"/>
      <c r="C10" s="80">
        <v>20000000</v>
      </c>
      <c r="D10" s="21"/>
      <c r="E10" s="80">
        <v>8363754068</v>
      </c>
      <c r="F10" s="21"/>
      <c r="G10" s="80">
        <v>10002081600</v>
      </c>
      <c r="H10" s="23"/>
      <c r="I10" s="80"/>
      <c r="J10" s="80"/>
      <c r="K10" s="22"/>
      <c r="L10" s="80"/>
      <c r="M10" s="80"/>
      <c r="O10" s="80">
        <v>20000000</v>
      </c>
      <c r="P10" s="21"/>
      <c r="Q10" s="80">
        <v>471</v>
      </c>
      <c r="R10" s="21"/>
      <c r="S10" s="80">
        <v>8363754068</v>
      </c>
      <c r="T10" s="21"/>
      <c r="U10" s="80">
        <v>9347183400</v>
      </c>
      <c r="V10" s="23"/>
      <c r="W10" s="108">
        <v>2.0699999999999998</v>
      </c>
      <c r="Y10" s="95"/>
      <c r="Z10" s="95"/>
    </row>
    <row r="11" spans="1:28" ht="31.5" x14ac:dyDescent="0.4">
      <c r="A11" s="21" t="s">
        <v>146</v>
      </c>
      <c r="B11" s="20"/>
      <c r="C11" s="80">
        <v>300000</v>
      </c>
      <c r="D11" s="21"/>
      <c r="E11" s="80">
        <v>6695207386</v>
      </c>
      <c r="F11" s="21"/>
      <c r="G11" s="80">
        <v>8040363810</v>
      </c>
      <c r="H11" s="23"/>
      <c r="I11" s="80"/>
      <c r="J11" s="80"/>
      <c r="K11" s="22"/>
      <c r="L11" s="80"/>
      <c r="M11" s="80"/>
      <c r="O11" s="80">
        <v>300000</v>
      </c>
      <c r="P11" s="21"/>
      <c r="Q11" s="80">
        <v>21656</v>
      </c>
      <c r="R11" s="21"/>
      <c r="S11" s="80">
        <v>6695207386</v>
      </c>
      <c r="T11" s="21"/>
      <c r="U11" s="80">
        <v>6446579737</v>
      </c>
      <c r="V11" s="23"/>
      <c r="W11" s="108">
        <v>1.43</v>
      </c>
      <c r="Y11" s="95"/>
      <c r="Z11" s="95"/>
    </row>
    <row r="12" spans="1:28" ht="31.5" x14ac:dyDescent="0.4">
      <c r="A12" s="21" t="s">
        <v>147</v>
      </c>
      <c r="B12" s="20"/>
      <c r="C12" s="80">
        <v>1946439</v>
      </c>
      <c r="D12" s="21"/>
      <c r="E12" s="80">
        <v>14420369690</v>
      </c>
      <c r="F12" s="21"/>
      <c r="G12" s="80">
        <v>25169910908</v>
      </c>
      <c r="H12" s="23"/>
      <c r="I12" s="80"/>
      <c r="J12" s="80"/>
      <c r="K12" s="22"/>
      <c r="L12" s="80"/>
      <c r="M12" s="80"/>
      <c r="O12" s="80">
        <v>1946439</v>
      </c>
      <c r="P12" s="21"/>
      <c r="Q12" s="80">
        <v>11754</v>
      </c>
      <c r="R12" s="21"/>
      <c r="S12" s="80">
        <v>14420369690</v>
      </c>
      <c r="T12" s="21"/>
      <c r="U12" s="80">
        <v>22701593638</v>
      </c>
      <c r="V12" s="23"/>
      <c r="W12" s="108">
        <v>5.0199999999999996</v>
      </c>
      <c r="Y12" s="95"/>
      <c r="Z12" s="95"/>
      <c r="AA12" s="95"/>
      <c r="AB12" s="95"/>
    </row>
    <row r="13" spans="1:28" x14ac:dyDescent="0.4">
      <c r="A13" s="21" t="s">
        <v>148</v>
      </c>
      <c r="B13" s="20"/>
      <c r="C13" s="80">
        <v>2249999</v>
      </c>
      <c r="D13" s="21"/>
      <c r="E13" s="80">
        <v>9213334524</v>
      </c>
      <c r="F13" s="21"/>
      <c r="G13" s="80">
        <v>5251090511</v>
      </c>
      <c r="H13" s="23"/>
      <c r="I13" s="80"/>
      <c r="J13" s="80"/>
      <c r="K13" s="22"/>
      <c r="L13" s="80"/>
      <c r="M13" s="80"/>
      <c r="O13" s="80">
        <v>2249999</v>
      </c>
      <c r="P13" s="21"/>
      <c r="Q13" s="80">
        <v>2200</v>
      </c>
      <c r="R13" s="21"/>
      <c r="S13" s="80">
        <v>9213334524</v>
      </c>
      <c r="T13" s="21"/>
      <c r="U13" s="80">
        <v>4911734322</v>
      </c>
      <c r="V13" s="23"/>
      <c r="W13" s="108">
        <v>1.0900000000000001</v>
      </c>
      <c r="Y13" s="95"/>
      <c r="Z13" s="95"/>
      <c r="AA13" s="95"/>
      <c r="AB13" s="95"/>
    </row>
    <row r="14" spans="1:28" ht="31.5" x14ac:dyDescent="0.4">
      <c r="A14" s="21" t="s">
        <v>149</v>
      </c>
      <c r="B14" s="20"/>
      <c r="C14" s="80">
        <v>14947582</v>
      </c>
      <c r="D14" s="21"/>
      <c r="E14" s="80">
        <v>29928763358</v>
      </c>
      <c r="F14" s="21"/>
      <c r="G14" s="80">
        <v>32788690221</v>
      </c>
      <c r="H14" s="23"/>
      <c r="I14" s="80"/>
      <c r="J14" s="80"/>
      <c r="K14" s="22"/>
      <c r="L14" s="80"/>
      <c r="M14" s="80"/>
      <c r="O14" s="80">
        <v>14947582</v>
      </c>
      <c r="P14" s="21"/>
      <c r="Q14" s="80">
        <v>2033</v>
      </c>
      <c r="R14" s="21"/>
      <c r="S14" s="80">
        <v>29928763358</v>
      </c>
      <c r="T14" s="21"/>
      <c r="U14" s="80">
        <v>30153531612</v>
      </c>
      <c r="V14" s="23"/>
      <c r="W14" s="108">
        <v>6.67</v>
      </c>
      <c r="Y14" s="95"/>
      <c r="Z14" s="95"/>
      <c r="AA14" s="95"/>
      <c r="AB14" s="95"/>
    </row>
    <row r="15" spans="1:28" ht="31.5" x14ac:dyDescent="0.4">
      <c r="A15" s="21" t="s">
        <v>150</v>
      </c>
      <c r="B15" s="20"/>
      <c r="C15" s="80">
        <v>3870000</v>
      </c>
      <c r="D15" s="21"/>
      <c r="E15" s="80">
        <v>12738810654</v>
      </c>
      <c r="F15" s="21"/>
      <c r="G15" s="80">
        <v>10022919270</v>
      </c>
      <c r="H15" s="23"/>
      <c r="I15" s="80"/>
      <c r="J15" s="80"/>
      <c r="K15" s="22"/>
      <c r="L15" s="80"/>
      <c r="M15" s="80"/>
      <c r="O15" s="80">
        <v>3870000</v>
      </c>
      <c r="P15" s="21"/>
      <c r="Q15" s="80">
        <v>1823</v>
      </c>
      <c r="R15" s="21"/>
      <c r="S15" s="80">
        <v>12738810654</v>
      </c>
      <c r="T15" s="21"/>
      <c r="U15" s="80">
        <v>7000474777</v>
      </c>
      <c r="V15" s="23"/>
      <c r="W15" s="108">
        <v>1.55</v>
      </c>
      <c r="Y15" s="95"/>
      <c r="Z15" s="95"/>
      <c r="AA15" s="95"/>
    </row>
    <row r="16" spans="1:28" x14ac:dyDescent="0.4">
      <c r="A16" s="21" t="s">
        <v>151</v>
      </c>
      <c r="B16" s="20"/>
      <c r="C16" s="80">
        <v>4724404</v>
      </c>
      <c r="D16" s="21"/>
      <c r="E16" s="80">
        <v>25537185332</v>
      </c>
      <c r="F16" s="21"/>
      <c r="G16" s="80">
        <v>25408333219</v>
      </c>
      <c r="H16" s="23"/>
      <c r="I16" s="80"/>
      <c r="J16" s="80"/>
      <c r="K16" s="22"/>
      <c r="L16" s="80"/>
      <c r="M16" s="80"/>
      <c r="O16" s="80">
        <v>4724404</v>
      </c>
      <c r="P16" s="21"/>
      <c r="Q16" s="80">
        <v>5003</v>
      </c>
      <c r="R16" s="21"/>
      <c r="S16" s="80">
        <v>25537185332</v>
      </c>
      <c r="T16" s="21"/>
      <c r="U16" s="80">
        <v>23453485441</v>
      </c>
      <c r="V16" s="23"/>
      <c r="W16" s="108">
        <v>5.19</v>
      </c>
      <c r="Y16" s="95"/>
      <c r="Z16" s="95"/>
      <c r="AA16" s="95"/>
    </row>
    <row r="17" spans="1:28" x14ac:dyDescent="0.4">
      <c r="A17" s="21" t="s">
        <v>152</v>
      </c>
      <c r="B17" s="20"/>
      <c r="C17" s="80">
        <v>15951643</v>
      </c>
      <c r="D17" s="21"/>
      <c r="E17" s="80">
        <v>27609348724</v>
      </c>
      <c r="F17" s="21"/>
      <c r="G17" s="80">
        <v>20038674391</v>
      </c>
      <c r="H17" s="23"/>
      <c r="I17" s="80"/>
      <c r="J17" s="80"/>
      <c r="K17" s="22"/>
      <c r="L17" s="80"/>
      <c r="M17" s="80"/>
      <c r="O17" s="80">
        <v>15951643</v>
      </c>
      <c r="P17" s="21"/>
      <c r="Q17" s="80">
        <v>1165</v>
      </c>
      <c r="R17" s="21"/>
      <c r="S17" s="80">
        <v>27609348724</v>
      </c>
      <c r="T17" s="21"/>
      <c r="U17" s="80">
        <v>18440012376</v>
      </c>
      <c r="V17" s="23"/>
      <c r="W17" s="108">
        <v>4.08</v>
      </c>
      <c r="Y17" s="95"/>
      <c r="Z17" s="95"/>
      <c r="AA17" s="95"/>
    </row>
    <row r="18" spans="1:28" x14ac:dyDescent="0.4">
      <c r="A18" s="21" t="s">
        <v>153</v>
      </c>
      <c r="B18" s="20"/>
      <c r="C18" s="80">
        <v>21329101</v>
      </c>
      <c r="D18" s="21"/>
      <c r="E18" s="80">
        <v>23185503599</v>
      </c>
      <c r="F18" s="21"/>
      <c r="G18" s="80">
        <v>18471105548</v>
      </c>
      <c r="H18" s="23"/>
      <c r="I18" s="80"/>
      <c r="J18" s="80"/>
      <c r="K18" s="22"/>
      <c r="L18" s="80"/>
      <c r="M18" s="80"/>
      <c r="O18" s="80">
        <v>21329101</v>
      </c>
      <c r="P18" s="21"/>
      <c r="Q18" s="80">
        <v>808</v>
      </c>
      <c r="R18" s="21"/>
      <c r="S18" s="80">
        <v>23185503599</v>
      </c>
      <c r="T18" s="21"/>
      <c r="U18" s="80">
        <v>17100695458</v>
      </c>
      <c r="V18" s="23"/>
      <c r="W18" s="108">
        <v>3.78</v>
      </c>
      <c r="Y18" s="95"/>
      <c r="Z18" s="95"/>
    </row>
    <row r="19" spans="1:28" x14ac:dyDescent="0.4">
      <c r="A19" s="21" t="s">
        <v>154</v>
      </c>
      <c r="B19" s="20"/>
      <c r="C19" s="80">
        <v>1200000</v>
      </c>
      <c r="D19" s="21"/>
      <c r="E19" s="80">
        <v>16458625577</v>
      </c>
      <c r="F19" s="21"/>
      <c r="G19" s="80">
        <v>14895957240</v>
      </c>
      <c r="H19" s="23"/>
      <c r="I19" s="80"/>
      <c r="J19" s="80"/>
      <c r="K19" s="22"/>
      <c r="L19" s="80"/>
      <c r="M19" s="80"/>
      <c r="O19" s="80">
        <v>1200000</v>
      </c>
      <c r="P19" s="21"/>
      <c r="Q19" s="80">
        <v>11731</v>
      </c>
      <c r="R19" s="21"/>
      <c r="S19" s="80">
        <v>16458625577</v>
      </c>
      <c r="T19" s="21"/>
      <c r="U19" s="80">
        <v>13968383245</v>
      </c>
      <c r="V19" s="23"/>
      <c r="W19" s="108">
        <v>3.09</v>
      </c>
      <c r="Y19" s="95"/>
      <c r="Z19" s="95"/>
    </row>
    <row r="20" spans="1:28" ht="31.5" x14ac:dyDescent="0.4">
      <c r="A20" s="21" t="s">
        <v>155</v>
      </c>
      <c r="B20" s="20"/>
      <c r="C20" s="80">
        <v>2900000</v>
      </c>
      <c r="D20" s="21"/>
      <c r="E20" s="80">
        <v>21274068876</v>
      </c>
      <c r="F20" s="21"/>
      <c r="G20" s="80">
        <v>39422887100</v>
      </c>
      <c r="H20" s="23"/>
      <c r="I20" s="80"/>
      <c r="J20" s="80"/>
      <c r="K20" s="22"/>
      <c r="L20" s="80"/>
      <c r="M20" s="80"/>
      <c r="O20" s="80">
        <v>2900000</v>
      </c>
      <c r="P20" s="21"/>
      <c r="Q20" s="80">
        <v>12732</v>
      </c>
      <c r="R20" s="21"/>
      <c r="S20" s="80">
        <v>21274068876</v>
      </c>
      <c r="T20" s="21"/>
      <c r="U20" s="80">
        <v>36637386757</v>
      </c>
      <c r="V20" s="23"/>
      <c r="W20" s="108">
        <v>8.1</v>
      </c>
      <c r="Y20" s="95"/>
      <c r="Z20" s="95"/>
      <c r="AA20" s="95"/>
    </row>
    <row r="21" spans="1:28" x14ac:dyDescent="0.4">
      <c r="A21" s="21" t="s">
        <v>156</v>
      </c>
      <c r="B21" s="20"/>
      <c r="C21" s="80">
        <v>69687873</v>
      </c>
      <c r="D21" s="21"/>
      <c r="E21" s="80">
        <v>30842505319</v>
      </c>
      <c r="F21" s="21"/>
      <c r="G21" s="80">
        <v>28558613715</v>
      </c>
      <c r="H21" s="23"/>
      <c r="I21" s="80"/>
      <c r="J21" s="80"/>
      <c r="K21" s="22"/>
      <c r="L21" s="80"/>
      <c r="M21" s="80"/>
      <c r="O21" s="80">
        <v>69687873</v>
      </c>
      <c r="P21" s="21"/>
      <c r="Q21" s="80">
        <v>377</v>
      </c>
      <c r="R21" s="21"/>
      <c r="S21" s="80">
        <v>30842505319</v>
      </c>
      <c r="T21" s="21"/>
      <c r="U21" s="80">
        <v>26069243029</v>
      </c>
      <c r="V21" s="23"/>
      <c r="W21" s="108">
        <v>5.76</v>
      </c>
      <c r="Y21" s="95"/>
      <c r="Z21" s="95"/>
      <c r="AA21" s="95"/>
    </row>
    <row r="22" spans="1:28" x14ac:dyDescent="0.4">
      <c r="A22" s="21" t="s">
        <v>157</v>
      </c>
      <c r="B22" s="20"/>
      <c r="C22" s="80">
        <v>4033334</v>
      </c>
      <c r="D22" s="21"/>
      <c r="E22" s="80">
        <v>5958079623</v>
      </c>
      <c r="F22" s="21"/>
      <c r="G22" s="80">
        <v>5002695412</v>
      </c>
      <c r="H22" s="23"/>
      <c r="I22" s="80"/>
      <c r="J22" s="80"/>
      <c r="K22" s="22"/>
      <c r="L22" s="80"/>
      <c r="M22" s="80"/>
      <c r="O22" s="80">
        <v>4033334</v>
      </c>
      <c r="P22" s="21"/>
      <c r="Q22" s="80">
        <v>1152</v>
      </c>
      <c r="R22" s="21"/>
      <c r="S22" s="80">
        <v>5958079623</v>
      </c>
      <c r="T22" s="21"/>
      <c r="U22" s="80">
        <v>4610484093</v>
      </c>
      <c r="V22" s="23"/>
      <c r="W22" s="108">
        <v>1.02</v>
      </c>
      <c r="Y22" s="95"/>
      <c r="Z22" s="95"/>
      <c r="AA22" s="95"/>
      <c r="AB22" s="95"/>
    </row>
    <row r="23" spans="1:28" x14ac:dyDescent="0.4">
      <c r="A23" s="21" t="s">
        <v>158</v>
      </c>
      <c r="B23" s="20"/>
      <c r="C23" s="80">
        <v>5000000</v>
      </c>
      <c r="D23" s="21"/>
      <c r="E23" s="80">
        <v>11771914115</v>
      </c>
      <c r="F23" s="21"/>
      <c r="G23" s="80">
        <v>7104653200</v>
      </c>
      <c r="H23" s="23"/>
      <c r="I23" s="80"/>
      <c r="J23" s="80"/>
      <c r="K23" s="22"/>
      <c r="L23" s="80"/>
      <c r="M23" s="80"/>
      <c r="O23" s="80">
        <v>5000000</v>
      </c>
      <c r="P23" s="21"/>
      <c r="Q23" s="80">
        <v>1322</v>
      </c>
      <c r="R23" s="21"/>
      <c r="S23" s="80">
        <v>11771914115</v>
      </c>
      <c r="T23" s="21"/>
      <c r="U23" s="80">
        <v>6558904700</v>
      </c>
      <c r="V23" s="23"/>
      <c r="W23" s="108">
        <v>1.45</v>
      </c>
      <c r="Y23" s="95"/>
      <c r="Z23" s="95"/>
      <c r="AA23" s="95"/>
    </row>
    <row r="24" spans="1:28" x14ac:dyDescent="0.4">
      <c r="A24" s="21" t="s">
        <v>159</v>
      </c>
      <c r="B24" s="20"/>
      <c r="C24" s="80">
        <v>5000000</v>
      </c>
      <c r="D24" s="21"/>
      <c r="E24" s="80">
        <v>20861471821</v>
      </c>
      <c r="F24" s="21"/>
      <c r="G24" s="80">
        <v>15955701600</v>
      </c>
      <c r="H24" s="23"/>
      <c r="I24" s="80"/>
      <c r="J24" s="80"/>
      <c r="K24" s="22"/>
      <c r="L24" s="80"/>
      <c r="M24" s="80"/>
      <c r="O24" s="80">
        <v>5000000</v>
      </c>
      <c r="P24" s="21"/>
      <c r="Q24" s="80">
        <v>3040</v>
      </c>
      <c r="R24" s="21"/>
      <c r="S24" s="80">
        <v>20861471821</v>
      </c>
      <c r="T24" s="21"/>
      <c r="U24" s="80">
        <v>15082504000</v>
      </c>
      <c r="V24" s="23"/>
      <c r="W24" s="108">
        <v>3.33</v>
      </c>
      <c r="Y24" s="95"/>
      <c r="Z24" s="95"/>
      <c r="AA24" s="95"/>
      <c r="AB24" s="95"/>
    </row>
    <row r="25" spans="1:28" ht="31.5" x14ac:dyDescent="0.4">
      <c r="A25" s="21" t="s">
        <v>160</v>
      </c>
      <c r="B25" s="20"/>
      <c r="C25" s="80">
        <v>2600000</v>
      </c>
      <c r="D25" s="21"/>
      <c r="E25" s="80">
        <v>24463455678</v>
      </c>
      <c r="F25" s="21"/>
      <c r="G25" s="80">
        <v>37769765280</v>
      </c>
      <c r="H25" s="23"/>
      <c r="I25" s="80"/>
      <c r="J25" s="80"/>
      <c r="K25" s="22"/>
      <c r="L25" s="80"/>
      <c r="M25" s="80"/>
      <c r="O25" s="80">
        <v>2600000</v>
      </c>
      <c r="P25" s="21"/>
      <c r="Q25" s="80">
        <v>13615</v>
      </c>
      <c r="R25" s="21"/>
      <c r="S25" s="80">
        <v>24463455678</v>
      </c>
      <c r="T25" s="21"/>
      <c r="U25" s="80">
        <v>35125365730</v>
      </c>
      <c r="V25" s="23"/>
      <c r="W25" s="108">
        <v>7.77</v>
      </c>
      <c r="Y25" s="95"/>
      <c r="Z25" s="95"/>
      <c r="AA25" s="95"/>
    </row>
    <row r="26" spans="1:28" x14ac:dyDescent="0.4">
      <c r="A26" s="21" t="s">
        <v>161</v>
      </c>
      <c r="B26" s="20"/>
      <c r="C26" s="80">
        <v>20000000</v>
      </c>
      <c r="D26" s="21"/>
      <c r="E26" s="80">
        <v>12679355545</v>
      </c>
      <c r="F26" s="21"/>
      <c r="G26" s="80">
        <v>8394604200</v>
      </c>
      <c r="H26" s="23"/>
      <c r="I26" s="80"/>
      <c r="J26" s="80"/>
      <c r="K26" s="22"/>
      <c r="L26" s="80"/>
      <c r="M26" s="80"/>
      <c r="O26" s="80">
        <v>20000000</v>
      </c>
      <c r="P26" s="21"/>
      <c r="Q26" s="80">
        <v>393</v>
      </c>
      <c r="R26" s="21"/>
      <c r="S26" s="80">
        <v>12679355545</v>
      </c>
      <c r="T26" s="21"/>
      <c r="U26" s="80">
        <v>7799242200</v>
      </c>
      <c r="V26" s="23"/>
      <c r="W26" s="108">
        <v>1.72</v>
      </c>
      <c r="Y26" s="95"/>
      <c r="Z26" s="95"/>
      <c r="AA26" s="95"/>
    </row>
    <row r="27" spans="1:28" x14ac:dyDescent="0.4">
      <c r="A27" s="21" t="s">
        <v>162</v>
      </c>
      <c r="B27" s="20"/>
      <c r="C27" s="80">
        <v>31658009</v>
      </c>
      <c r="D27" s="21"/>
      <c r="E27" s="80">
        <v>17116911550</v>
      </c>
      <c r="F27" s="21"/>
      <c r="G27" s="80">
        <v>10429213143</v>
      </c>
      <c r="H27" s="23"/>
      <c r="I27" s="80"/>
      <c r="J27" s="80"/>
      <c r="K27" s="22"/>
      <c r="L27" s="80"/>
      <c r="M27" s="80"/>
      <c r="O27" s="80">
        <v>31658009</v>
      </c>
      <c r="P27" s="21"/>
      <c r="Q27" s="80">
        <v>310</v>
      </c>
      <c r="R27" s="21"/>
      <c r="S27" s="80">
        <v>17116911550</v>
      </c>
      <c r="T27" s="21"/>
      <c r="U27" s="80">
        <v>9738120708</v>
      </c>
      <c r="V27" s="23"/>
      <c r="W27" s="108">
        <v>2.15</v>
      </c>
      <c r="Y27" s="95"/>
      <c r="Z27" s="95"/>
      <c r="AA27" s="95"/>
    </row>
    <row r="28" spans="1:28" x14ac:dyDescent="0.4">
      <c r="A28" s="21" t="s">
        <v>163</v>
      </c>
      <c r="B28" s="20"/>
      <c r="C28" s="80">
        <v>2941176</v>
      </c>
      <c r="D28" s="21"/>
      <c r="E28" s="80">
        <v>9403118007</v>
      </c>
      <c r="F28" s="21"/>
      <c r="G28" s="80">
        <v>14526830481</v>
      </c>
      <c r="H28" s="23"/>
      <c r="I28" s="80"/>
      <c r="J28" s="80"/>
      <c r="K28" s="22"/>
      <c r="L28" s="80"/>
      <c r="M28" s="80"/>
      <c r="O28" s="80">
        <v>2941176</v>
      </c>
      <c r="P28" s="21"/>
      <c r="Q28" s="80">
        <v>4629</v>
      </c>
      <c r="R28" s="21"/>
      <c r="S28" s="80">
        <v>9403118007</v>
      </c>
      <c r="T28" s="21"/>
      <c r="U28" s="80">
        <v>13509462047</v>
      </c>
      <c r="V28" s="23"/>
      <c r="W28" s="108">
        <v>2.99</v>
      </c>
      <c r="Y28" s="95"/>
      <c r="Z28" s="95"/>
      <c r="AA28" s="95"/>
    </row>
    <row r="29" spans="1:28" ht="31.5" x14ac:dyDescent="0.4">
      <c r="A29" s="21" t="s">
        <v>164</v>
      </c>
      <c r="B29" s="20"/>
      <c r="C29" s="80">
        <v>422778</v>
      </c>
      <c r="D29" s="21"/>
      <c r="E29" s="80">
        <v>1308420611</v>
      </c>
      <c r="F29" s="21"/>
      <c r="G29" s="80">
        <v>506767994</v>
      </c>
      <c r="H29" s="23"/>
      <c r="I29" s="80"/>
      <c r="J29" s="80"/>
      <c r="K29" s="22"/>
      <c r="L29" s="80"/>
      <c r="M29" s="80"/>
      <c r="O29" s="80">
        <v>422778</v>
      </c>
      <c r="P29" s="21"/>
      <c r="Q29" s="80">
        <v>1129</v>
      </c>
      <c r="R29" s="21"/>
      <c r="S29" s="80">
        <v>1308420611</v>
      </c>
      <c r="T29" s="21"/>
      <c r="U29" s="80">
        <v>473626711</v>
      </c>
      <c r="V29" s="23"/>
      <c r="W29" s="108">
        <v>0.1</v>
      </c>
      <c r="Y29" s="95"/>
      <c r="Z29" s="95"/>
      <c r="AA29" s="95"/>
    </row>
    <row r="30" spans="1:28" ht="31.5" x14ac:dyDescent="0.4">
      <c r="A30" s="21" t="s">
        <v>165</v>
      </c>
      <c r="B30" s="20"/>
      <c r="C30" s="80">
        <v>5522580</v>
      </c>
      <c r="D30" s="21"/>
      <c r="E30" s="80">
        <v>24329047628</v>
      </c>
      <c r="F30" s="21"/>
      <c r="G30" s="80">
        <v>14538149385</v>
      </c>
      <c r="H30" s="23"/>
      <c r="I30" s="80"/>
      <c r="J30" s="80"/>
      <c r="K30" s="22"/>
      <c r="L30" s="80"/>
      <c r="M30" s="80"/>
      <c r="O30" s="80">
        <v>5522580</v>
      </c>
      <c r="P30" s="21"/>
      <c r="Q30" s="80">
        <v>2413</v>
      </c>
      <c r="R30" s="21"/>
      <c r="S30" s="80">
        <v>24329047628</v>
      </c>
      <c r="T30" s="21"/>
      <c r="U30" s="80">
        <v>13222975675</v>
      </c>
      <c r="V30" s="23"/>
      <c r="W30" s="108">
        <v>2.92</v>
      </c>
      <c r="Y30" s="95"/>
      <c r="Z30" s="95"/>
      <c r="AA30" s="95"/>
    </row>
    <row r="31" spans="1:28" ht="31.5" x14ac:dyDescent="0.4">
      <c r="A31" s="21" t="s">
        <v>166</v>
      </c>
      <c r="B31" s="20"/>
      <c r="C31" s="80">
        <v>12094531</v>
      </c>
      <c r="D31" s="21"/>
      <c r="E31" s="80">
        <v>27725105043</v>
      </c>
      <c r="F31" s="21"/>
      <c r="G31" s="80">
        <v>37110895016</v>
      </c>
      <c r="H31" s="23"/>
      <c r="I31" s="80"/>
      <c r="J31" s="80"/>
      <c r="K31" s="22"/>
      <c r="L31" s="80"/>
      <c r="M31" s="80"/>
      <c r="O31" s="80">
        <v>12094531</v>
      </c>
      <c r="P31" s="21"/>
      <c r="Q31" s="80">
        <v>2861</v>
      </c>
      <c r="R31" s="21"/>
      <c r="S31" s="80">
        <v>27725105043</v>
      </c>
      <c r="T31" s="21"/>
      <c r="U31" s="80">
        <v>34334976231</v>
      </c>
      <c r="V31" s="23"/>
      <c r="W31" s="108">
        <v>7.59</v>
      </c>
      <c r="Y31" s="95"/>
      <c r="Z31" s="95"/>
      <c r="AA31" s="95"/>
      <c r="AB31" s="95"/>
    </row>
    <row r="32" spans="1:28" ht="31.5" x14ac:dyDescent="0.4">
      <c r="A32" s="21" t="s">
        <v>167</v>
      </c>
      <c r="B32" s="20"/>
      <c r="C32" s="80">
        <v>11200000</v>
      </c>
      <c r="D32" s="21"/>
      <c r="E32" s="80">
        <v>18043066934</v>
      </c>
      <c r="F32" s="21"/>
      <c r="G32" s="80">
        <v>18214901937</v>
      </c>
      <c r="H32" s="23"/>
      <c r="I32" s="80"/>
      <c r="J32" s="80"/>
      <c r="K32" s="22"/>
      <c r="L32" s="80"/>
      <c r="M32" s="80"/>
      <c r="O32" s="80">
        <v>11200000</v>
      </c>
      <c r="P32" s="21"/>
      <c r="Q32" s="80">
        <v>1518</v>
      </c>
      <c r="R32" s="21"/>
      <c r="S32" s="80">
        <v>18043066934</v>
      </c>
      <c r="T32" s="21"/>
      <c r="U32" s="80">
        <v>16870177633</v>
      </c>
      <c r="V32" s="23"/>
      <c r="W32" s="108">
        <v>3.73</v>
      </c>
      <c r="Y32" s="95"/>
      <c r="Z32" s="95"/>
      <c r="AA32" s="95"/>
      <c r="AB32" s="95"/>
    </row>
    <row r="33" spans="1:31" ht="31.5" x14ac:dyDescent="0.4">
      <c r="A33" s="21" t="s">
        <v>168</v>
      </c>
      <c r="B33" s="20"/>
      <c r="C33" s="80">
        <v>562500</v>
      </c>
      <c r="D33" s="21"/>
      <c r="E33" s="80">
        <v>4955057607</v>
      </c>
      <c r="F33" s="21"/>
      <c r="G33" s="80">
        <v>4632660564</v>
      </c>
      <c r="H33" s="23"/>
      <c r="I33" s="80"/>
      <c r="J33" s="80"/>
      <c r="K33" s="22"/>
      <c r="L33" s="80"/>
      <c r="M33" s="80"/>
      <c r="O33" s="80">
        <v>562500</v>
      </c>
      <c r="P33" s="21"/>
      <c r="Q33" s="80">
        <v>7728</v>
      </c>
      <c r="R33" s="21"/>
      <c r="S33" s="80">
        <v>4955057607</v>
      </c>
      <c r="T33" s="21"/>
      <c r="U33" s="80">
        <v>4313397690</v>
      </c>
      <c r="V33" s="23"/>
      <c r="W33" s="108">
        <v>0.95</v>
      </c>
      <c r="Y33" s="95"/>
      <c r="Z33" s="95"/>
      <c r="AA33" s="95"/>
      <c r="AB33" s="95"/>
    </row>
    <row r="34" spans="1:31" ht="31.5" x14ac:dyDescent="0.4">
      <c r="A34" s="21" t="s">
        <v>169</v>
      </c>
      <c r="B34" s="20"/>
      <c r="C34" s="80">
        <v>4276</v>
      </c>
      <c r="D34" s="21"/>
      <c r="E34" s="80">
        <v>10002481</v>
      </c>
      <c r="F34" s="21"/>
      <c r="G34" s="80">
        <v>12363949</v>
      </c>
      <c r="H34" s="23"/>
      <c r="I34" s="80"/>
      <c r="J34" s="80"/>
      <c r="K34" s="22"/>
      <c r="L34" s="80"/>
      <c r="M34" s="80"/>
      <c r="O34" s="80">
        <v>4276</v>
      </c>
      <c r="P34" s="21"/>
      <c r="Q34" s="80">
        <v>2019</v>
      </c>
      <c r="R34" s="21"/>
      <c r="S34" s="80">
        <v>10002481</v>
      </c>
      <c r="T34" s="21"/>
      <c r="U34" s="80">
        <v>8566514</v>
      </c>
      <c r="V34" s="23"/>
      <c r="W34" s="108">
        <v>0</v>
      </c>
      <c r="Y34" s="95"/>
      <c r="Z34" s="95"/>
      <c r="AA34" s="95"/>
    </row>
    <row r="35" spans="1:31" x14ac:dyDescent="0.4">
      <c r="A35" s="21" t="s">
        <v>170</v>
      </c>
      <c r="B35" s="20"/>
      <c r="C35" s="80">
        <v>2581384</v>
      </c>
      <c r="D35" s="21"/>
      <c r="E35" s="80">
        <v>8066398493</v>
      </c>
      <c r="F35" s="21"/>
      <c r="G35" s="80">
        <v>9067461857</v>
      </c>
      <c r="H35" s="23"/>
      <c r="I35" s="80"/>
      <c r="J35" s="80"/>
      <c r="K35" s="22"/>
      <c r="L35" s="80"/>
      <c r="M35" s="80"/>
      <c r="O35" s="80">
        <v>2581384</v>
      </c>
      <c r="P35" s="21"/>
      <c r="Q35" s="80">
        <v>3310</v>
      </c>
      <c r="R35" s="21"/>
      <c r="S35" s="80">
        <v>8066398493</v>
      </c>
      <c r="T35" s="21"/>
      <c r="U35" s="80">
        <v>8478332978</v>
      </c>
      <c r="V35" s="23"/>
      <c r="W35" s="108">
        <v>1.87</v>
      </c>
      <c r="Y35" s="95"/>
      <c r="Z35" s="95"/>
      <c r="AA35" s="95"/>
      <c r="AB35" s="95"/>
    </row>
    <row r="36" spans="1:31" ht="31.5" x14ac:dyDescent="0.4">
      <c r="A36" s="21" t="s">
        <v>171</v>
      </c>
      <c r="B36" s="20"/>
      <c r="C36" s="80">
        <v>1675000</v>
      </c>
      <c r="D36" s="21"/>
      <c r="E36" s="80">
        <v>7473457704</v>
      </c>
      <c r="F36" s="21"/>
      <c r="G36" s="80">
        <v>6902502998</v>
      </c>
      <c r="H36" s="23"/>
      <c r="I36" s="80"/>
      <c r="J36" s="80"/>
      <c r="K36" s="22"/>
      <c r="L36" s="80"/>
      <c r="M36" s="80"/>
      <c r="O36" s="80">
        <v>1675000</v>
      </c>
      <c r="P36" s="21"/>
      <c r="Q36" s="80">
        <v>3822</v>
      </c>
      <c r="R36" s="21"/>
      <c r="S36" s="80">
        <v>7473457704</v>
      </c>
      <c r="T36" s="21"/>
      <c r="U36" s="80">
        <v>6352363701</v>
      </c>
      <c r="V36" s="23"/>
      <c r="W36" s="108">
        <v>1.4</v>
      </c>
      <c r="Y36" s="95"/>
      <c r="Z36" s="95"/>
      <c r="AA36" s="95"/>
      <c r="AB36" s="95"/>
    </row>
    <row r="37" spans="1:31" x14ac:dyDescent="0.4">
      <c r="A37" s="21" t="s">
        <v>172</v>
      </c>
      <c r="B37" s="20"/>
      <c r="C37" s="80">
        <v>2950338</v>
      </c>
      <c r="D37" s="21"/>
      <c r="E37" s="80">
        <v>14430553770</v>
      </c>
      <c r="F37" s="21"/>
      <c r="G37" s="80">
        <v>20539983783</v>
      </c>
      <c r="H37" s="23"/>
      <c r="I37" s="80"/>
      <c r="J37" s="80"/>
      <c r="K37" s="22"/>
      <c r="L37" s="80"/>
      <c r="M37" s="80"/>
      <c r="O37" s="80">
        <v>2950338</v>
      </c>
      <c r="P37" s="21"/>
      <c r="Q37" s="80">
        <v>6344</v>
      </c>
      <c r="R37" s="21"/>
      <c r="S37" s="80">
        <v>14430553770</v>
      </c>
      <c r="T37" s="21"/>
      <c r="U37" s="80">
        <v>18572262298</v>
      </c>
      <c r="V37" s="23"/>
      <c r="W37" s="108">
        <v>4.1100000000000003</v>
      </c>
      <c r="Y37" s="95"/>
      <c r="Z37" s="95"/>
      <c r="AA37" s="95"/>
      <c r="AB37" s="95"/>
    </row>
    <row r="38" spans="1:31" ht="47.25" x14ac:dyDescent="0.4">
      <c r="A38" s="21" t="s">
        <v>173</v>
      </c>
      <c r="B38" s="20"/>
      <c r="C38" s="80">
        <v>2513000</v>
      </c>
      <c r="D38" s="21"/>
      <c r="E38" s="80">
        <v>15898955984</v>
      </c>
      <c r="F38" s="21"/>
      <c r="G38" s="80">
        <v>15260676004</v>
      </c>
      <c r="H38" s="23"/>
      <c r="I38" s="80"/>
      <c r="J38" s="80"/>
      <c r="K38" s="22"/>
      <c r="L38" s="80"/>
      <c r="M38" s="80"/>
      <c r="O38" s="80">
        <v>2513000</v>
      </c>
      <c r="P38" s="21"/>
      <c r="Q38" s="80">
        <v>5729</v>
      </c>
      <c r="R38" s="21"/>
      <c r="S38" s="80">
        <v>15898955984</v>
      </c>
      <c r="T38" s="21"/>
      <c r="U38" s="80">
        <v>14285688372</v>
      </c>
      <c r="V38" s="23"/>
      <c r="W38" s="108">
        <v>3.16</v>
      </c>
      <c r="Y38" s="95"/>
      <c r="Z38" s="95"/>
      <c r="AA38" s="95"/>
      <c r="AB38" s="95"/>
    </row>
    <row r="39" spans="1:31" ht="31.5" x14ac:dyDescent="0.4">
      <c r="A39" s="21" t="s">
        <v>174</v>
      </c>
      <c r="B39" s="20"/>
      <c r="C39" s="80">
        <v>866</v>
      </c>
      <c r="D39" s="21"/>
      <c r="E39" s="80">
        <v>2905296</v>
      </c>
      <c r="F39" s="21"/>
      <c r="G39" s="80">
        <v>2874382</v>
      </c>
      <c r="H39" s="23"/>
      <c r="I39" s="80"/>
      <c r="J39" s="80"/>
      <c r="K39" s="22"/>
      <c r="L39" s="80"/>
      <c r="M39" s="80"/>
      <c r="O39" s="80">
        <v>866</v>
      </c>
      <c r="P39" s="21"/>
      <c r="Q39" s="80">
        <v>3110</v>
      </c>
      <c r="R39" s="21"/>
      <c r="S39" s="80">
        <v>2905296</v>
      </c>
      <c r="T39" s="21"/>
      <c r="U39" s="80">
        <v>2672444</v>
      </c>
      <c r="V39" s="23"/>
      <c r="W39" s="108">
        <v>0</v>
      </c>
      <c r="Y39" s="95"/>
      <c r="Z39" s="95"/>
      <c r="AA39" s="95"/>
      <c r="AB39" s="95"/>
    </row>
    <row r="40" spans="1:31" ht="31.5" x14ac:dyDescent="0.4">
      <c r="A40" s="21" t="s">
        <v>175</v>
      </c>
      <c r="B40" s="20"/>
      <c r="C40" s="80">
        <v>750000</v>
      </c>
      <c r="D40" s="21"/>
      <c r="E40" s="80">
        <v>6248978730</v>
      </c>
      <c r="F40" s="21"/>
      <c r="G40" s="80">
        <v>7315510575</v>
      </c>
      <c r="H40" s="23"/>
      <c r="I40" s="80"/>
      <c r="J40" s="80"/>
      <c r="K40" s="22"/>
      <c r="L40" s="80"/>
      <c r="M40" s="80"/>
      <c r="O40" s="80">
        <v>750000</v>
      </c>
      <c r="P40" s="21"/>
      <c r="Q40" s="80">
        <v>9095</v>
      </c>
      <c r="R40" s="21"/>
      <c r="S40" s="80">
        <v>6248978730</v>
      </c>
      <c r="T40" s="21"/>
      <c r="U40" s="80">
        <v>6768521739</v>
      </c>
      <c r="V40" s="23"/>
      <c r="W40" s="108">
        <v>1.5</v>
      </c>
      <c r="Y40" s="95"/>
      <c r="Z40" s="95"/>
      <c r="AA40" s="95"/>
      <c r="AB40" s="95"/>
    </row>
    <row r="41" spans="1:31" ht="32.25" thickBot="1" x14ac:dyDescent="0.45">
      <c r="A41" s="21" t="s">
        <v>176</v>
      </c>
      <c r="B41" s="20"/>
      <c r="C41" s="80">
        <v>656250</v>
      </c>
      <c r="D41" s="21"/>
      <c r="E41" s="80">
        <v>6334642125</v>
      </c>
      <c r="F41" s="21"/>
      <c r="G41" s="80">
        <v>8215685519</v>
      </c>
      <c r="H41" s="23"/>
      <c r="I41" s="80"/>
      <c r="J41" s="80"/>
      <c r="K41" s="22"/>
      <c r="L41" s="80"/>
      <c r="M41" s="80"/>
      <c r="O41" s="80">
        <v>656250</v>
      </c>
      <c r="P41" s="21"/>
      <c r="Q41" s="80">
        <v>11765</v>
      </c>
      <c r="R41" s="21"/>
      <c r="S41" s="80">
        <v>6334642125</v>
      </c>
      <c r="T41" s="21"/>
      <c r="U41" s="80">
        <v>7661099613</v>
      </c>
      <c r="V41" s="23"/>
      <c r="W41" s="108">
        <v>1.69</v>
      </c>
      <c r="Y41" s="95"/>
      <c r="Z41" s="95"/>
      <c r="AA41" s="95"/>
      <c r="AB41" s="95"/>
    </row>
    <row r="42" spans="1:31" ht="16.5" thickBot="1" x14ac:dyDescent="0.45">
      <c r="A42" s="20" t="s">
        <v>4</v>
      </c>
      <c r="B42" s="20"/>
      <c r="C42" s="25" t="s">
        <v>144</v>
      </c>
      <c r="D42" s="21"/>
      <c r="E42" s="81">
        <f>SUM(E10:E41)</f>
        <v>463348375852</v>
      </c>
      <c r="F42" s="21"/>
      <c r="G42" s="83">
        <f>SUM(G10:G41)</f>
        <v>479574524812</v>
      </c>
      <c r="H42" s="21"/>
      <c r="I42" s="25" t="s">
        <v>144</v>
      </c>
      <c r="J42" s="81">
        <f>SUM(J10:J41)</f>
        <v>0</v>
      </c>
      <c r="L42" s="25" t="s">
        <v>144</v>
      </c>
      <c r="M42" s="81">
        <f>SUM(M10:M41)</f>
        <v>0</v>
      </c>
      <c r="O42" s="25" t="s">
        <v>144</v>
      </c>
      <c r="P42" s="21"/>
      <c r="Q42" s="25" t="s">
        <v>144</v>
      </c>
      <c r="R42" s="21"/>
      <c r="S42" s="81">
        <f>SUM(S10:S41)</f>
        <v>463348375852</v>
      </c>
      <c r="T42" s="21"/>
      <c r="U42" s="83">
        <f>SUM(U10:U41)</f>
        <v>439999048869</v>
      </c>
      <c r="V42" s="21"/>
      <c r="W42" s="109">
        <f>SUM(W10:W41)</f>
        <v>97.280000000000015</v>
      </c>
      <c r="Y42" s="95"/>
      <c r="Z42" s="95"/>
      <c r="AA42" s="95"/>
      <c r="AB42" s="95"/>
      <c r="AE42" s="95"/>
    </row>
    <row r="43" spans="1:31" ht="16.5" thickTop="1" x14ac:dyDescent="0.4">
      <c r="Z43" s="95"/>
      <c r="AA43" s="95"/>
      <c r="AB43" s="95"/>
      <c r="AE43" s="96"/>
    </row>
    <row r="44" spans="1:31" x14ac:dyDescent="0.4">
      <c r="Y44" s="95"/>
      <c r="Z44" s="95"/>
      <c r="AA44" s="95"/>
      <c r="AB44" s="95"/>
      <c r="AE44" s="95"/>
    </row>
    <row r="45" spans="1:31" x14ac:dyDescent="0.4">
      <c r="E45" s="95"/>
      <c r="Y45" s="95"/>
      <c r="Z45" s="95"/>
      <c r="AA45" s="95"/>
      <c r="AE45" s="95"/>
    </row>
    <row r="46" spans="1:31" x14ac:dyDescent="0.4">
      <c r="Y46" s="95"/>
      <c r="Z46" s="95"/>
      <c r="AA46" s="95"/>
    </row>
    <row r="47" spans="1:31" x14ac:dyDescent="0.4">
      <c r="AA47" s="95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45"/>
  <sheetViews>
    <sheetView rightToLeft="1" tabSelected="1" view="pageBreakPreview" zoomScaleNormal="100" zoomScaleSheetLayoutView="100" workbookViewId="0">
      <selection activeCell="S20" sqref="S20"/>
    </sheetView>
  </sheetViews>
  <sheetFormatPr defaultRowHeight="15" x14ac:dyDescent="0.25"/>
  <cols>
    <col min="1" max="1" width="35.28515625" customWidth="1"/>
    <col min="2" max="2" width="0.5703125" customWidth="1"/>
    <col min="3" max="3" width="10.42578125" customWidth="1"/>
    <col min="4" max="4" width="0.7109375" customWidth="1"/>
    <col min="5" max="5" width="14.42578125" customWidth="1"/>
    <col min="6" max="6" width="0.5703125" customWidth="1"/>
    <col min="7" max="7" width="14.5703125" customWidth="1"/>
    <col min="8" max="8" width="0.7109375" customWidth="1"/>
    <col min="9" max="9" width="15.28515625" customWidth="1"/>
    <col min="10" max="10" width="1" customWidth="1"/>
    <col min="11" max="11" width="12.7109375" customWidth="1"/>
    <col min="12" max="12" width="0.7109375" customWidth="1"/>
    <col min="13" max="13" width="14" bestFit="1" customWidth="1"/>
    <col min="14" max="14" width="1" customWidth="1"/>
    <col min="15" max="15" width="14.5703125" bestFit="1" customWidth="1"/>
    <col min="16" max="16" width="1" customWidth="1"/>
    <col min="17" max="17" width="14.7109375" customWidth="1"/>
    <col min="18" max="18" width="13.85546875" bestFit="1" customWidth="1"/>
    <col min="19" max="19" width="14.5703125" bestFit="1" customWidth="1"/>
    <col min="20" max="20" width="13.85546875" bestFit="1" customWidth="1"/>
    <col min="22" max="22" width="13.85546875" bestFit="1" customWidth="1"/>
  </cols>
  <sheetData>
    <row r="1" spans="1:21" ht="21" x14ac:dyDescent="0.55000000000000004">
      <c r="A1" s="217" t="s">
        <v>136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21" ht="21" x14ac:dyDescent="0.55000000000000004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21" ht="21" x14ac:dyDescent="0.55000000000000004">
      <c r="A3" s="217" t="s">
        <v>205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1:21" ht="25.5" x14ac:dyDescent="0.25">
      <c r="A4" s="177" t="s">
        <v>69</v>
      </c>
      <c r="B4" s="177"/>
      <c r="C4" s="177"/>
      <c r="D4" s="177"/>
      <c r="E4" s="177"/>
      <c r="F4" s="177"/>
      <c r="G4" s="177"/>
      <c r="H4" s="177"/>
    </row>
    <row r="5" spans="1:21" ht="18.75" thickBot="1" x14ac:dyDescent="0.5">
      <c r="A5" s="14"/>
      <c r="B5" s="14"/>
      <c r="C5" s="218" t="s">
        <v>208</v>
      </c>
      <c r="D5" s="218"/>
      <c r="E5" s="218"/>
      <c r="F5" s="218"/>
      <c r="G5" s="218"/>
      <c r="H5" s="218"/>
      <c r="I5" s="218"/>
      <c r="J5" s="14"/>
      <c r="K5" s="203" t="s">
        <v>212</v>
      </c>
      <c r="L5" s="203"/>
      <c r="M5" s="203"/>
      <c r="N5" s="203"/>
      <c r="O5" s="203"/>
      <c r="P5" s="203"/>
      <c r="Q5" s="203"/>
    </row>
    <row r="6" spans="1:21" ht="36.75" thickBot="1" x14ac:dyDescent="0.5">
      <c r="A6" s="43" t="s">
        <v>58</v>
      </c>
      <c r="B6" s="43"/>
      <c r="C6" s="46" t="s">
        <v>5</v>
      </c>
      <c r="D6" s="43"/>
      <c r="E6" s="48" t="s">
        <v>31</v>
      </c>
      <c r="F6" s="43"/>
      <c r="G6" s="46" t="s">
        <v>70</v>
      </c>
      <c r="H6" s="43"/>
      <c r="I6" s="56" t="s">
        <v>71</v>
      </c>
      <c r="J6" s="14"/>
      <c r="K6" s="46" t="s">
        <v>5</v>
      </c>
      <c r="L6" s="43"/>
      <c r="M6" s="48" t="s">
        <v>31</v>
      </c>
      <c r="N6" s="43"/>
      <c r="O6" s="46" t="s">
        <v>70</v>
      </c>
      <c r="P6" s="43"/>
      <c r="Q6" s="56" t="s">
        <v>71</v>
      </c>
      <c r="T6" s="98"/>
      <c r="U6" s="98"/>
    </row>
    <row r="7" spans="1:21" ht="18" x14ac:dyDescent="0.25">
      <c r="A7" s="43" t="s">
        <v>145</v>
      </c>
      <c r="B7" s="43"/>
      <c r="C7" s="107">
        <v>20000000</v>
      </c>
      <c r="D7" s="107"/>
      <c r="E7" s="146">
        <v>9347183400</v>
      </c>
      <c r="F7" s="107"/>
      <c r="G7" s="107">
        <v>-10002081600</v>
      </c>
      <c r="H7" s="107"/>
      <c r="I7" s="146">
        <v>-654898200</v>
      </c>
      <c r="J7" s="107"/>
      <c r="K7" s="107">
        <v>20000000</v>
      </c>
      <c r="L7" s="107"/>
      <c r="M7" s="146">
        <v>9347183400</v>
      </c>
      <c r="N7" s="107"/>
      <c r="O7" s="107">
        <v>-10974506200</v>
      </c>
      <c r="P7" s="107"/>
      <c r="Q7" s="107">
        <v>-1627322800</v>
      </c>
      <c r="R7" s="98"/>
      <c r="S7" s="98"/>
      <c r="T7" s="98"/>
      <c r="U7" s="98"/>
    </row>
    <row r="8" spans="1:21" ht="18" x14ac:dyDescent="0.25">
      <c r="A8" s="43" t="s">
        <v>146</v>
      </c>
      <c r="B8" s="43"/>
      <c r="C8" s="107">
        <v>300000</v>
      </c>
      <c r="D8" s="107"/>
      <c r="E8" s="146">
        <v>6446579737</v>
      </c>
      <c r="F8" s="107"/>
      <c r="G8" s="107">
        <v>-8040363810</v>
      </c>
      <c r="H8" s="107"/>
      <c r="I8" s="146">
        <v>-1593784073</v>
      </c>
      <c r="J8" s="107"/>
      <c r="K8" s="107">
        <v>300000</v>
      </c>
      <c r="L8" s="107"/>
      <c r="M8" s="146">
        <v>6446579737</v>
      </c>
      <c r="N8" s="107"/>
      <c r="O8" s="107">
        <v>-8332091190</v>
      </c>
      <c r="P8" s="107"/>
      <c r="Q8" s="107">
        <v>-1885511453</v>
      </c>
      <c r="R8" s="98"/>
      <c r="S8" s="98"/>
      <c r="T8" s="98"/>
      <c r="U8" s="98"/>
    </row>
    <row r="9" spans="1:21" ht="18" x14ac:dyDescent="0.25">
      <c r="A9" s="43" t="s">
        <v>147</v>
      </c>
      <c r="B9" s="43"/>
      <c r="C9" s="107">
        <v>1946439</v>
      </c>
      <c r="D9" s="107"/>
      <c r="E9" s="146">
        <v>22701593638</v>
      </c>
      <c r="F9" s="107"/>
      <c r="G9" s="107">
        <v>-25169910908</v>
      </c>
      <c r="H9" s="107"/>
      <c r="I9" s="146">
        <v>-2468317270</v>
      </c>
      <c r="J9" s="107"/>
      <c r="K9" s="107">
        <v>1946439</v>
      </c>
      <c r="L9" s="107"/>
      <c r="M9" s="146">
        <v>22701593638</v>
      </c>
      <c r="N9" s="107"/>
      <c r="O9" s="107">
        <v>-19600805445</v>
      </c>
      <c r="P9" s="107"/>
      <c r="Q9" s="107">
        <v>3100788193</v>
      </c>
      <c r="R9" s="98"/>
      <c r="S9" s="98"/>
      <c r="T9" s="98"/>
      <c r="U9" s="98"/>
    </row>
    <row r="10" spans="1:21" ht="18" x14ac:dyDescent="0.25">
      <c r="A10" s="43" t="s">
        <v>148</v>
      </c>
      <c r="B10" s="43"/>
      <c r="C10" s="107">
        <v>2249999</v>
      </c>
      <c r="D10" s="107"/>
      <c r="E10" s="146">
        <v>4911734322</v>
      </c>
      <c r="F10" s="107"/>
      <c r="G10" s="107">
        <v>-5251090511</v>
      </c>
      <c r="H10" s="107"/>
      <c r="I10" s="146">
        <v>-339356189</v>
      </c>
      <c r="J10" s="107"/>
      <c r="K10" s="107">
        <v>2249999</v>
      </c>
      <c r="L10" s="107"/>
      <c r="M10" s="146">
        <v>4911734322</v>
      </c>
      <c r="N10" s="107"/>
      <c r="O10" s="107">
        <v>-6836131549</v>
      </c>
      <c r="P10" s="107"/>
      <c r="Q10" s="107">
        <v>-1924397227</v>
      </c>
      <c r="R10" s="98"/>
      <c r="S10" s="98"/>
      <c r="T10" s="98"/>
      <c r="U10" s="98"/>
    </row>
    <row r="11" spans="1:21" ht="18" x14ac:dyDescent="0.25">
      <c r="A11" s="43" t="s">
        <v>149</v>
      </c>
      <c r="B11" s="43"/>
      <c r="C11" s="107">
        <v>14947582</v>
      </c>
      <c r="D11" s="107"/>
      <c r="E11" s="146">
        <v>30153531612</v>
      </c>
      <c r="F11" s="107"/>
      <c r="G11" s="107">
        <v>-32788690221</v>
      </c>
      <c r="H11" s="107"/>
      <c r="I11" s="146">
        <v>-2635158609</v>
      </c>
      <c r="J11" s="107"/>
      <c r="K11" s="107">
        <v>14947582</v>
      </c>
      <c r="L11" s="107"/>
      <c r="M11" s="146">
        <v>30153531612</v>
      </c>
      <c r="N11" s="107"/>
      <c r="O11" s="107">
        <v>-45030066422</v>
      </c>
      <c r="P11" s="107"/>
      <c r="Q11" s="107">
        <v>-14876534810</v>
      </c>
      <c r="R11" s="98"/>
      <c r="S11" s="98"/>
      <c r="T11" s="98"/>
      <c r="U11" s="98"/>
    </row>
    <row r="12" spans="1:21" ht="18" x14ac:dyDescent="0.25">
      <c r="A12" s="43" t="s">
        <v>150</v>
      </c>
      <c r="B12" s="43"/>
      <c r="C12" s="107">
        <v>3870000</v>
      </c>
      <c r="D12" s="107"/>
      <c r="E12" s="146">
        <v>7000474777</v>
      </c>
      <c r="F12" s="107"/>
      <c r="G12" s="107">
        <v>-10022919270</v>
      </c>
      <c r="H12" s="107"/>
      <c r="I12" s="146">
        <v>-3022444493</v>
      </c>
      <c r="J12" s="107"/>
      <c r="K12" s="107">
        <v>3870000</v>
      </c>
      <c r="L12" s="107"/>
      <c r="M12" s="146">
        <v>7000474777</v>
      </c>
      <c r="N12" s="107"/>
      <c r="O12" s="107">
        <v>-11532161940</v>
      </c>
      <c r="P12" s="107"/>
      <c r="Q12" s="107">
        <v>-4531687163</v>
      </c>
      <c r="R12" s="98"/>
      <c r="S12" s="98"/>
      <c r="T12" s="98"/>
      <c r="U12" s="98"/>
    </row>
    <row r="13" spans="1:21" ht="18" x14ac:dyDescent="0.25">
      <c r="A13" s="43" t="s">
        <v>151</v>
      </c>
      <c r="B13" s="43"/>
      <c r="C13" s="107">
        <v>4724404</v>
      </c>
      <c r="D13" s="107"/>
      <c r="E13" s="146">
        <v>23453485441</v>
      </c>
      <c r="F13" s="107"/>
      <c r="G13" s="107">
        <v>-25408333219</v>
      </c>
      <c r="H13" s="107"/>
      <c r="I13" s="146">
        <v>-1954847778</v>
      </c>
      <c r="J13" s="107"/>
      <c r="K13" s="107">
        <v>4724404</v>
      </c>
      <c r="L13" s="107"/>
      <c r="M13" s="146">
        <v>23453485441</v>
      </c>
      <c r="N13" s="107"/>
      <c r="O13" s="107">
        <v>-28221063832</v>
      </c>
      <c r="P13" s="107"/>
      <c r="Q13" s="107">
        <v>-4767578391</v>
      </c>
      <c r="R13" s="98"/>
      <c r="S13" s="98"/>
      <c r="T13" s="98"/>
      <c r="U13" s="98"/>
    </row>
    <row r="14" spans="1:21" ht="18" x14ac:dyDescent="0.25">
      <c r="A14" s="43" t="s">
        <v>152</v>
      </c>
      <c r="B14" s="43"/>
      <c r="C14" s="107">
        <v>15951643</v>
      </c>
      <c r="D14" s="107"/>
      <c r="E14" s="146">
        <v>18440012376</v>
      </c>
      <c r="F14" s="107"/>
      <c r="G14" s="107">
        <v>-20038674391</v>
      </c>
      <c r="H14" s="107"/>
      <c r="I14" s="146">
        <v>-1598662015</v>
      </c>
      <c r="J14" s="107"/>
      <c r="K14" s="107">
        <v>15951643</v>
      </c>
      <c r="L14" s="107"/>
      <c r="M14" s="146">
        <v>18440012376</v>
      </c>
      <c r="N14" s="107"/>
      <c r="O14" s="107">
        <v>-25322729051</v>
      </c>
      <c r="P14" s="107"/>
      <c r="Q14" s="107">
        <v>-6882716675</v>
      </c>
      <c r="R14" s="98"/>
      <c r="S14" s="98"/>
      <c r="T14" s="98"/>
      <c r="U14" s="98"/>
    </row>
    <row r="15" spans="1:21" ht="18" x14ac:dyDescent="0.25">
      <c r="A15" s="43" t="s">
        <v>153</v>
      </c>
      <c r="B15" s="43"/>
      <c r="C15" s="107">
        <v>21329101</v>
      </c>
      <c r="D15" s="107"/>
      <c r="E15" s="146">
        <v>17100695458</v>
      </c>
      <c r="F15" s="107"/>
      <c r="G15" s="107">
        <v>-18471105548</v>
      </c>
      <c r="H15" s="107"/>
      <c r="I15" s="146">
        <v>-1370410090</v>
      </c>
      <c r="J15" s="107"/>
      <c r="K15" s="107">
        <v>21329101</v>
      </c>
      <c r="L15" s="107"/>
      <c r="M15" s="146">
        <v>17100695458</v>
      </c>
      <c r="N15" s="107"/>
      <c r="O15" s="107">
        <v>-23185503599</v>
      </c>
      <c r="P15" s="107"/>
      <c r="Q15" s="107">
        <v>-6084808141</v>
      </c>
      <c r="R15" s="98"/>
      <c r="S15" s="98"/>
      <c r="T15" s="98"/>
      <c r="U15" s="98"/>
    </row>
    <row r="16" spans="1:21" ht="18" x14ac:dyDescent="0.25">
      <c r="A16" s="43" t="s">
        <v>154</v>
      </c>
      <c r="B16" s="43"/>
      <c r="C16" s="107">
        <v>1200000</v>
      </c>
      <c r="D16" s="107"/>
      <c r="E16" s="146">
        <v>13968383245</v>
      </c>
      <c r="F16" s="107"/>
      <c r="G16" s="107">
        <v>-14895957240</v>
      </c>
      <c r="H16" s="107"/>
      <c r="I16" s="146">
        <v>-927573995</v>
      </c>
      <c r="J16" s="107"/>
      <c r="K16" s="107">
        <v>1200000</v>
      </c>
      <c r="L16" s="107"/>
      <c r="M16" s="146">
        <v>13968383245</v>
      </c>
      <c r="N16" s="107"/>
      <c r="O16" s="107">
        <v>-18099004800</v>
      </c>
      <c r="P16" s="107"/>
      <c r="Q16" s="107">
        <v>-4130621555</v>
      </c>
      <c r="R16" s="98"/>
      <c r="S16" s="98"/>
      <c r="T16" s="98"/>
      <c r="U16" s="98"/>
    </row>
    <row r="17" spans="1:21" ht="18" x14ac:dyDescent="0.25">
      <c r="A17" s="43" t="s">
        <v>155</v>
      </c>
      <c r="B17" s="43"/>
      <c r="C17" s="107">
        <v>2900000</v>
      </c>
      <c r="D17" s="107"/>
      <c r="E17" s="146">
        <v>36637386757</v>
      </c>
      <c r="F17" s="107"/>
      <c r="G17" s="107">
        <v>-39422887100</v>
      </c>
      <c r="H17" s="107"/>
      <c r="I17" s="146">
        <v>-2785500343</v>
      </c>
      <c r="J17" s="107"/>
      <c r="K17" s="107">
        <v>2900000</v>
      </c>
      <c r="L17" s="107"/>
      <c r="M17" s="146">
        <v>36637386757</v>
      </c>
      <c r="N17" s="107"/>
      <c r="O17" s="107">
        <v>-33351186972</v>
      </c>
      <c r="P17" s="107"/>
      <c r="Q17" s="107">
        <v>3286199785</v>
      </c>
      <c r="R17" s="98"/>
      <c r="S17" s="98"/>
      <c r="T17" s="98"/>
      <c r="U17" s="98"/>
    </row>
    <row r="18" spans="1:21" ht="18" x14ac:dyDescent="0.25">
      <c r="A18" s="43" t="s">
        <v>156</v>
      </c>
      <c r="B18" s="43"/>
      <c r="C18" s="107">
        <v>69687873</v>
      </c>
      <c r="D18" s="107"/>
      <c r="E18" s="146">
        <v>26069243029</v>
      </c>
      <c r="F18" s="107"/>
      <c r="G18" s="107">
        <v>-28558613715</v>
      </c>
      <c r="H18" s="107"/>
      <c r="I18" s="146">
        <v>-2489370686</v>
      </c>
      <c r="J18" s="107"/>
      <c r="K18" s="107">
        <v>69687873</v>
      </c>
      <c r="L18" s="107"/>
      <c r="M18" s="146">
        <v>26069243029</v>
      </c>
      <c r="N18" s="107"/>
      <c r="O18" s="107">
        <v>-40244826106</v>
      </c>
      <c r="P18" s="107"/>
      <c r="Q18" s="107">
        <v>-14175583077</v>
      </c>
      <c r="R18" s="98"/>
      <c r="S18" s="98"/>
      <c r="T18" s="98"/>
      <c r="U18" s="98"/>
    </row>
    <row r="19" spans="1:21" ht="18" x14ac:dyDescent="0.25">
      <c r="A19" s="43" t="s">
        <v>157</v>
      </c>
      <c r="B19" s="43"/>
      <c r="C19" s="107">
        <v>4033334</v>
      </c>
      <c r="D19" s="107"/>
      <c r="E19" s="146">
        <v>4610484093</v>
      </c>
      <c r="F19" s="107"/>
      <c r="G19" s="107">
        <v>-5002695412</v>
      </c>
      <c r="H19" s="107"/>
      <c r="I19" s="146">
        <v>-392211319</v>
      </c>
      <c r="J19" s="107"/>
      <c r="K19" s="107">
        <v>4033334</v>
      </c>
      <c r="L19" s="107"/>
      <c r="M19" s="146">
        <v>4610484093</v>
      </c>
      <c r="N19" s="107"/>
      <c r="O19" s="107">
        <v>-6139307808</v>
      </c>
      <c r="P19" s="107"/>
      <c r="Q19" s="107">
        <v>-1528823715</v>
      </c>
      <c r="R19" s="98"/>
      <c r="S19" s="98"/>
      <c r="T19" s="98"/>
      <c r="U19" s="98"/>
    </row>
    <row r="20" spans="1:21" ht="18" x14ac:dyDescent="0.25">
      <c r="A20" s="43" t="s">
        <v>158</v>
      </c>
      <c r="B20" s="43"/>
      <c r="C20" s="107">
        <v>5000000</v>
      </c>
      <c r="D20" s="107"/>
      <c r="E20" s="146">
        <v>6558904700</v>
      </c>
      <c r="F20" s="107"/>
      <c r="G20" s="107">
        <v>-7104653200</v>
      </c>
      <c r="H20" s="107"/>
      <c r="I20" s="146">
        <v>-545748500</v>
      </c>
      <c r="J20" s="107"/>
      <c r="K20" s="107">
        <v>5000000</v>
      </c>
      <c r="L20" s="107"/>
      <c r="M20" s="146">
        <v>6558904700</v>
      </c>
      <c r="N20" s="107"/>
      <c r="O20" s="107">
        <v>-9491062550</v>
      </c>
      <c r="P20" s="107"/>
      <c r="Q20" s="107">
        <v>-2932157850</v>
      </c>
      <c r="R20" s="98"/>
      <c r="S20" s="98"/>
      <c r="T20" s="98"/>
      <c r="U20" s="98"/>
    </row>
    <row r="21" spans="1:21" ht="18" x14ac:dyDescent="0.25">
      <c r="A21" s="43" t="s">
        <v>159</v>
      </c>
      <c r="B21" s="43"/>
      <c r="C21" s="107">
        <v>5000000</v>
      </c>
      <c r="D21" s="107"/>
      <c r="E21" s="146">
        <v>15082504000</v>
      </c>
      <c r="F21" s="107"/>
      <c r="G21" s="107">
        <v>-15955701600</v>
      </c>
      <c r="H21" s="107"/>
      <c r="I21" s="146">
        <v>-873197600</v>
      </c>
      <c r="J21" s="107"/>
      <c r="K21" s="107">
        <v>5000000</v>
      </c>
      <c r="L21" s="107"/>
      <c r="M21" s="146">
        <v>15082504000</v>
      </c>
      <c r="N21" s="107"/>
      <c r="O21" s="107">
        <v>-24295714606</v>
      </c>
      <c r="P21" s="107"/>
      <c r="Q21" s="107">
        <v>-9213210606</v>
      </c>
      <c r="R21" s="98"/>
      <c r="S21" s="98"/>
      <c r="T21" s="98"/>
      <c r="U21" s="98"/>
    </row>
    <row r="22" spans="1:21" ht="18" x14ac:dyDescent="0.25">
      <c r="A22" s="43" t="s">
        <v>160</v>
      </c>
      <c r="B22" s="43"/>
      <c r="C22" s="107">
        <v>2600000</v>
      </c>
      <c r="D22" s="107"/>
      <c r="E22" s="146">
        <v>35125365730</v>
      </c>
      <c r="F22" s="107"/>
      <c r="G22" s="107">
        <v>-37769765280</v>
      </c>
      <c r="H22" s="107"/>
      <c r="I22" s="146">
        <v>-2644399550</v>
      </c>
      <c r="J22" s="107"/>
      <c r="K22" s="107">
        <v>2600000</v>
      </c>
      <c r="L22" s="107"/>
      <c r="M22" s="146">
        <v>35125365730</v>
      </c>
      <c r="N22" s="107"/>
      <c r="O22" s="107">
        <v>-41056292752</v>
      </c>
      <c r="P22" s="107"/>
      <c r="Q22" s="107">
        <v>-5930927022</v>
      </c>
      <c r="R22" s="98"/>
      <c r="S22" s="98"/>
      <c r="T22" s="98"/>
      <c r="U22" s="98"/>
    </row>
    <row r="23" spans="1:21" ht="18" x14ac:dyDescent="0.25">
      <c r="A23" s="43" t="s">
        <v>161</v>
      </c>
      <c r="B23" s="43"/>
      <c r="C23" s="107">
        <v>20000000</v>
      </c>
      <c r="D23" s="107"/>
      <c r="E23" s="146">
        <v>7799242200</v>
      </c>
      <c r="F23" s="107"/>
      <c r="G23" s="107">
        <v>-8394604200</v>
      </c>
      <c r="H23" s="107"/>
      <c r="I23" s="146">
        <v>-595362000</v>
      </c>
      <c r="J23" s="107"/>
      <c r="K23" s="107">
        <v>20000000</v>
      </c>
      <c r="L23" s="107"/>
      <c r="M23" s="146">
        <v>7799242200</v>
      </c>
      <c r="N23" s="107"/>
      <c r="O23" s="107">
        <v>-11728631400</v>
      </c>
      <c r="P23" s="107"/>
      <c r="Q23" s="107">
        <v>-3929389200</v>
      </c>
      <c r="R23" s="98"/>
      <c r="S23" s="98"/>
      <c r="T23" s="98"/>
      <c r="U23" s="98"/>
    </row>
    <row r="24" spans="1:21" ht="18" x14ac:dyDescent="0.25">
      <c r="A24" s="43" t="s">
        <v>162</v>
      </c>
      <c r="B24" s="43"/>
      <c r="C24" s="107">
        <v>31658009</v>
      </c>
      <c r="D24" s="107"/>
      <c r="E24" s="146">
        <v>9738120708</v>
      </c>
      <c r="F24" s="107"/>
      <c r="G24" s="107">
        <v>-10429213143</v>
      </c>
      <c r="H24" s="107"/>
      <c r="I24" s="146">
        <v>-691092435</v>
      </c>
      <c r="J24" s="107"/>
      <c r="K24" s="107">
        <v>31658009</v>
      </c>
      <c r="L24" s="107"/>
      <c r="M24" s="146">
        <v>9738120708</v>
      </c>
      <c r="N24" s="107"/>
      <c r="O24" s="107">
        <v>-13350649355</v>
      </c>
      <c r="P24" s="107"/>
      <c r="Q24" s="107">
        <v>-3612528647</v>
      </c>
      <c r="R24" s="98"/>
      <c r="S24" s="98"/>
      <c r="T24" s="98"/>
      <c r="U24" s="98"/>
    </row>
    <row r="25" spans="1:21" ht="18" x14ac:dyDescent="0.25">
      <c r="A25" s="43" t="s">
        <v>163</v>
      </c>
      <c r="B25" s="43"/>
      <c r="C25" s="107">
        <v>2941176</v>
      </c>
      <c r="D25" s="107"/>
      <c r="E25" s="146">
        <v>13509462047</v>
      </c>
      <c r="F25" s="107"/>
      <c r="G25" s="107">
        <v>-14526830481</v>
      </c>
      <c r="H25" s="107"/>
      <c r="I25" s="146">
        <v>-1017368434</v>
      </c>
      <c r="J25" s="107"/>
      <c r="K25" s="107">
        <v>2941176</v>
      </c>
      <c r="L25" s="107"/>
      <c r="M25" s="146">
        <v>13509462047</v>
      </c>
      <c r="N25" s="107"/>
      <c r="O25" s="107">
        <v>-13355954200</v>
      </c>
      <c r="P25" s="107"/>
      <c r="Q25" s="107">
        <v>153507847</v>
      </c>
      <c r="R25" s="98"/>
      <c r="S25" s="98"/>
      <c r="T25" s="98"/>
      <c r="U25" s="98"/>
    </row>
    <row r="26" spans="1:21" ht="18" x14ac:dyDescent="0.25">
      <c r="A26" s="43" t="s">
        <v>166</v>
      </c>
      <c r="B26" s="43"/>
      <c r="C26" s="107">
        <v>12094531</v>
      </c>
      <c r="D26" s="107"/>
      <c r="E26" s="146">
        <v>34334976231</v>
      </c>
      <c r="F26" s="107"/>
      <c r="G26" s="107">
        <v>-37110895016</v>
      </c>
      <c r="H26" s="107"/>
      <c r="I26" s="146">
        <v>-2775918785</v>
      </c>
      <c r="J26" s="107"/>
      <c r="K26" s="107">
        <v>12094531</v>
      </c>
      <c r="L26" s="107"/>
      <c r="M26" s="146">
        <v>34334976231</v>
      </c>
      <c r="N26" s="107"/>
      <c r="O26" s="107">
        <v>-36217855000</v>
      </c>
      <c r="P26" s="107"/>
      <c r="Q26" s="107">
        <v>-1882878769</v>
      </c>
      <c r="R26" s="98"/>
      <c r="S26" s="98"/>
      <c r="T26" s="98"/>
      <c r="U26" s="98"/>
    </row>
    <row r="27" spans="1:21" ht="18" x14ac:dyDescent="0.25">
      <c r="A27" s="43" t="s">
        <v>167</v>
      </c>
      <c r="B27" s="43"/>
      <c r="C27" s="107">
        <v>11200000</v>
      </c>
      <c r="D27" s="107"/>
      <c r="E27" s="146">
        <v>16870177633</v>
      </c>
      <c r="F27" s="107"/>
      <c r="G27" s="107">
        <v>-18214901937</v>
      </c>
      <c r="H27" s="107"/>
      <c r="I27" s="146">
        <v>-1344724304</v>
      </c>
      <c r="J27" s="107"/>
      <c r="K27" s="107">
        <v>11200000</v>
      </c>
      <c r="L27" s="107"/>
      <c r="M27" s="146">
        <v>16870177633</v>
      </c>
      <c r="N27" s="107"/>
      <c r="O27" s="107">
        <v>-19059522160</v>
      </c>
      <c r="P27" s="107"/>
      <c r="Q27" s="107">
        <v>-2189344527</v>
      </c>
      <c r="R27" s="98"/>
      <c r="S27" s="98"/>
      <c r="T27" s="98"/>
      <c r="U27" s="98"/>
    </row>
    <row r="28" spans="1:21" ht="18" x14ac:dyDescent="0.25">
      <c r="A28" s="43" t="s">
        <v>168</v>
      </c>
      <c r="B28" s="43"/>
      <c r="C28" s="107">
        <v>562500</v>
      </c>
      <c r="D28" s="107"/>
      <c r="E28" s="146">
        <v>4313397690</v>
      </c>
      <c r="F28" s="107"/>
      <c r="G28" s="107">
        <v>-4632660564</v>
      </c>
      <c r="H28" s="107"/>
      <c r="I28" s="146">
        <v>-319262874</v>
      </c>
      <c r="J28" s="107"/>
      <c r="K28" s="107">
        <v>562500</v>
      </c>
      <c r="L28" s="107"/>
      <c r="M28" s="146">
        <v>4313397690</v>
      </c>
      <c r="N28" s="107"/>
      <c r="O28" s="107">
        <v>-5542448120</v>
      </c>
      <c r="P28" s="107"/>
      <c r="Q28" s="107">
        <v>-1229050430</v>
      </c>
      <c r="R28" s="98"/>
      <c r="S28" s="98"/>
      <c r="T28" s="98"/>
      <c r="U28" s="98"/>
    </row>
    <row r="29" spans="1:21" ht="18" x14ac:dyDescent="0.25">
      <c r="A29" s="43" t="s">
        <v>169</v>
      </c>
      <c r="B29" s="43"/>
      <c r="C29" s="107">
        <v>4276</v>
      </c>
      <c r="D29" s="107"/>
      <c r="E29" s="146">
        <v>8566514</v>
      </c>
      <c r="F29" s="107"/>
      <c r="G29" s="107">
        <v>-12363949</v>
      </c>
      <c r="H29" s="107"/>
      <c r="I29" s="146">
        <v>-3797435</v>
      </c>
      <c r="J29" s="107"/>
      <c r="K29" s="107">
        <v>4276</v>
      </c>
      <c r="L29" s="107"/>
      <c r="M29" s="146">
        <v>8566514</v>
      </c>
      <c r="N29" s="107"/>
      <c r="O29" s="107">
        <v>-11464446</v>
      </c>
      <c r="P29" s="107"/>
      <c r="Q29" s="107">
        <v>-2897932</v>
      </c>
      <c r="R29" s="98"/>
      <c r="S29" s="98"/>
      <c r="T29" s="98"/>
      <c r="U29" s="98"/>
    </row>
    <row r="30" spans="1:21" ht="18" x14ac:dyDescent="0.25">
      <c r="A30" s="43" t="s">
        <v>170</v>
      </c>
      <c r="B30" s="43"/>
      <c r="C30" s="107">
        <v>2581384</v>
      </c>
      <c r="D30" s="107"/>
      <c r="E30" s="146">
        <v>8478332978</v>
      </c>
      <c r="F30" s="107"/>
      <c r="G30" s="107">
        <v>-9067461857</v>
      </c>
      <c r="H30" s="107"/>
      <c r="I30" s="146">
        <v>-589128879</v>
      </c>
      <c r="J30" s="107"/>
      <c r="K30" s="107">
        <v>2581384</v>
      </c>
      <c r="L30" s="107"/>
      <c r="M30" s="146">
        <v>8478332978</v>
      </c>
      <c r="N30" s="107"/>
      <c r="O30" s="107">
        <v>-10837409915</v>
      </c>
      <c r="P30" s="107"/>
      <c r="Q30" s="107">
        <v>-2359076937</v>
      </c>
      <c r="R30" s="98"/>
      <c r="S30" s="98"/>
      <c r="T30" s="98"/>
      <c r="U30" s="98"/>
    </row>
    <row r="31" spans="1:21" ht="18" x14ac:dyDescent="0.25">
      <c r="A31" s="43" t="s">
        <v>171</v>
      </c>
      <c r="B31" s="43"/>
      <c r="C31" s="107">
        <v>1675000</v>
      </c>
      <c r="D31" s="107"/>
      <c r="E31" s="146">
        <v>6352363701</v>
      </c>
      <c r="F31" s="107"/>
      <c r="G31" s="107">
        <v>-6902502998</v>
      </c>
      <c r="H31" s="107"/>
      <c r="I31" s="146">
        <v>-550139297</v>
      </c>
      <c r="J31" s="107"/>
      <c r="K31" s="107">
        <v>1675000</v>
      </c>
      <c r="L31" s="107"/>
      <c r="M31" s="146">
        <v>6352363701</v>
      </c>
      <c r="N31" s="107"/>
      <c r="O31" s="107">
        <v>-7473457704</v>
      </c>
      <c r="P31" s="107"/>
      <c r="Q31" s="107">
        <v>-1121094003</v>
      </c>
      <c r="R31" s="98"/>
      <c r="S31" s="98"/>
      <c r="T31" s="98"/>
      <c r="U31" s="98"/>
    </row>
    <row r="32" spans="1:21" ht="18" x14ac:dyDescent="0.25">
      <c r="A32" s="43" t="s">
        <v>172</v>
      </c>
      <c r="B32" s="43"/>
      <c r="C32" s="107">
        <v>2950338</v>
      </c>
      <c r="D32" s="107"/>
      <c r="E32" s="146">
        <v>18572262298</v>
      </c>
      <c r="F32" s="107"/>
      <c r="G32" s="107">
        <v>-20539983783</v>
      </c>
      <c r="H32" s="107"/>
      <c r="I32" s="146">
        <v>-1967721485</v>
      </c>
      <c r="J32" s="107"/>
      <c r="K32" s="107">
        <v>2950338</v>
      </c>
      <c r="L32" s="107"/>
      <c r="M32" s="146">
        <v>18572262298</v>
      </c>
      <c r="N32" s="107"/>
      <c r="O32" s="107">
        <v>-20167887750</v>
      </c>
      <c r="P32" s="107"/>
      <c r="Q32" s="107">
        <v>-1595625452</v>
      </c>
      <c r="R32" s="98"/>
      <c r="S32" s="98"/>
      <c r="T32" s="98"/>
      <c r="U32" s="98"/>
    </row>
    <row r="33" spans="1:21" ht="18" x14ac:dyDescent="0.25">
      <c r="A33" s="43" t="s">
        <v>173</v>
      </c>
      <c r="B33" s="43"/>
      <c r="C33" s="107">
        <v>2513000</v>
      </c>
      <c r="D33" s="107"/>
      <c r="E33" s="146">
        <v>14285688372</v>
      </c>
      <c r="F33" s="107"/>
      <c r="G33" s="107">
        <v>-15260676004</v>
      </c>
      <c r="H33" s="107"/>
      <c r="I33" s="146">
        <v>-974987632</v>
      </c>
      <c r="J33" s="107"/>
      <c r="K33" s="107">
        <v>2513000</v>
      </c>
      <c r="L33" s="107"/>
      <c r="M33" s="146">
        <v>14285688372</v>
      </c>
      <c r="N33" s="107"/>
      <c r="O33" s="107">
        <v>-15898955984</v>
      </c>
      <c r="P33" s="107"/>
      <c r="Q33" s="107">
        <v>-1613267612</v>
      </c>
      <c r="R33" s="98"/>
      <c r="S33" s="98"/>
      <c r="T33" s="98"/>
      <c r="U33" s="98"/>
    </row>
    <row r="34" spans="1:21" ht="18" x14ac:dyDescent="0.25">
      <c r="A34" s="43" t="s">
        <v>174</v>
      </c>
      <c r="B34" s="43"/>
      <c r="C34" s="107">
        <v>866</v>
      </c>
      <c r="D34" s="107"/>
      <c r="E34" s="146">
        <v>2672444</v>
      </c>
      <c r="F34" s="107"/>
      <c r="G34" s="107">
        <v>-2874382</v>
      </c>
      <c r="H34" s="107"/>
      <c r="I34" s="146">
        <v>-201938</v>
      </c>
      <c r="J34" s="107"/>
      <c r="K34" s="107">
        <v>866</v>
      </c>
      <c r="L34" s="107"/>
      <c r="M34" s="146">
        <v>2672444</v>
      </c>
      <c r="N34" s="107"/>
      <c r="O34" s="107">
        <v>-2905296</v>
      </c>
      <c r="P34" s="107"/>
      <c r="Q34" s="107">
        <v>-232852</v>
      </c>
      <c r="R34" s="98"/>
      <c r="S34" s="98"/>
      <c r="T34" s="98"/>
      <c r="U34" s="98"/>
    </row>
    <row r="35" spans="1:21" ht="18" x14ac:dyDescent="0.25">
      <c r="A35" s="43" t="s">
        <v>175</v>
      </c>
      <c r="B35" s="43"/>
      <c r="C35" s="107">
        <v>750000</v>
      </c>
      <c r="D35" s="107"/>
      <c r="E35" s="146">
        <v>6768521739</v>
      </c>
      <c r="F35" s="107"/>
      <c r="G35" s="107">
        <v>-7315510575</v>
      </c>
      <c r="H35" s="107"/>
      <c r="I35" s="146">
        <v>-546988836</v>
      </c>
      <c r="J35" s="107"/>
      <c r="K35" s="107">
        <v>750000</v>
      </c>
      <c r="L35" s="107"/>
      <c r="M35" s="146">
        <v>6768521739</v>
      </c>
      <c r="N35" s="107"/>
      <c r="O35" s="107">
        <v>-6248978730</v>
      </c>
      <c r="P35" s="107"/>
      <c r="Q35" s="107">
        <v>519543009</v>
      </c>
      <c r="R35" s="98"/>
      <c r="S35" s="98"/>
      <c r="T35" s="98"/>
      <c r="U35" s="98"/>
    </row>
    <row r="36" spans="1:21" ht="18" x14ac:dyDescent="0.25">
      <c r="A36" s="43" t="s">
        <v>176</v>
      </c>
      <c r="B36" s="43"/>
      <c r="C36" s="107">
        <v>656250</v>
      </c>
      <c r="D36" s="107"/>
      <c r="E36" s="146">
        <v>7661099613</v>
      </c>
      <c r="F36" s="107"/>
      <c r="G36" s="107">
        <v>-8215685519</v>
      </c>
      <c r="H36" s="107"/>
      <c r="I36" s="146">
        <v>-554585906</v>
      </c>
      <c r="J36" s="107"/>
      <c r="K36" s="107">
        <v>656250</v>
      </c>
      <c r="L36" s="107"/>
      <c r="M36" s="146">
        <v>7661099613</v>
      </c>
      <c r="N36" s="107"/>
      <c r="O36" s="107">
        <v>-6446654157</v>
      </c>
      <c r="P36" s="107"/>
      <c r="Q36" s="107">
        <v>1214445456</v>
      </c>
      <c r="R36" s="98"/>
      <c r="S36" s="98"/>
      <c r="T36" s="98"/>
      <c r="U36" s="98"/>
    </row>
    <row r="37" spans="1:21" ht="18" x14ac:dyDescent="0.25">
      <c r="A37" s="43" t="s">
        <v>177</v>
      </c>
      <c r="B37" s="43"/>
      <c r="C37" s="107">
        <v>10970</v>
      </c>
      <c r="D37" s="107"/>
      <c r="E37" s="146">
        <v>7106668248</v>
      </c>
      <c r="F37" s="107"/>
      <c r="G37" s="107">
        <v>-7107415622</v>
      </c>
      <c r="H37" s="107"/>
      <c r="I37" s="146">
        <v>-747374</v>
      </c>
      <c r="J37" s="107"/>
      <c r="K37" s="107">
        <v>10970</v>
      </c>
      <c r="L37" s="107"/>
      <c r="M37" s="146">
        <v>7106668248</v>
      </c>
      <c r="N37" s="107"/>
      <c r="O37" s="107">
        <v>-7056548913</v>
      </c>
      <c r="P37" s="107"/>
      <c r="Q37" s="107">
        <v>50119335</v>
      </c>
      <c r="R37" s="98"/>
      <c r="S37" s="98"/>
      <c r="T37" s="98"/>
      <c r="U37" s="98"/>
    </row>
    <row r="38" spans="1:21" ht="18" x14ac:dyDescent="0.25">
      <c r="A38" s="43" t="s">
        <v>213</v>
      </c>
      <c r="B38" s="43"/>
      <c r="C38" s="107">
        <v>900</v>
      </c>
      <c r="D38" s="107"/>
      <c r="E38" s="146">
        <v>420970973</v>
      </c>
      <c r="F38" s="107"/>
      <c r="G38" s="107">
        <v>-416936014</v>
      </c>
      <c r="H38" s="107"/>
      <c r="I38" s="146">
        <v>4034959</v>
      </c>
      <c r="J38" s="107"/>
      <c r="K38" s="107">
        <v>900</v>
      </c>
      <c r="L38" s="107"/>
      <c r="M38" s="146">
        <v>420970973</v>
      </c>
      <c r="N38" s="107"/>
      <c r="O38" s="107">
        <v>-416936014</v>
      </c>
      <c r="P38" s="107"/>
      <c r="Q38" s="107">
        <v>4034959</v>
      </c>
      <c r="R38" s="98"/>
      <c r="S38" s="98"/>
      <c r="T38" s="98"/>
      <c r="U38" s="98"/>
    </row>
    <row r="39" spans="1:21" ht="18" x14ac:dyDescent="0.25">
      <c r="A39" s="43" t="s">
        <v>164</v>
      </c>
      <c r="B39" s="43"/>
      <c r="C39" s="107">
        <v>422778</v>
      </c>
      <c r="D39" s="107"/>
      <c r="E39" s="146">
        <v>473626711</v>
      </c>
      <c r="F39" s="107"/>
      <c r="G39" s="107">
        <v>-506767994</v>
      </c>
      <c r="H39" s="107"/>
      <c r="I39" s="146">
        <v>-33141283</v>
      </c>
      <c r="J39" s="107"/>
      <c r="K39" s="107">
        <v>422778</v>
      </c>
      <c r="L39" s="107"/>
      <c r="M39" s="146">
        <v>473626711</v>
      </c>
      <c r="N39" s="107"/>
      <c r="O39" s="107">
        <v>-1308420611</v>
      </c>
      <c r="P39" s="107"/>
      <c r="Q39" s="107">
        <v>-834793900</v>
      </c>
      <c r="R39" s="98"/>
      <c r="S39" s="98"/>
      <c r="T39" s="98"/>
      <c r="U39" s="98"/>
    </row>
    <row r="40" spans="1:21" ht="18.75" thickBot="1" x14ac:dyDescent="0.3">
      <c r="A40" s="43" t="s">
        <v>165</v>
      </c>
      <c r="B40" s="43"/>
      <c r="C40" s="107">
        <v>5522580</v>
      </c>
      <c r="D40" s="107"/>
      <c r="E40" s="146">
        <v>13222975675</v>
      </c>
      <c r="F40" s="107"/>
      <c r="G40" s="107">
        <v>-14538149385</v>
      </c>
      <c r="H40" s="107"/>
      <c r="I40" s="146">
        <v>-1315173710</v>
      </c>
      <c r="J40" s="107"/>
      <c r="K40" s="107">
        <v>5522580</v>
      </c>
      <c r="L40" s="107"/>
      <c r="M40" s="146">
        <v>13222975675</v>
      </c>
      <c r="N40" s="107"/>
      <c r="O40" s="107">
        <v>-27509050095</v>
      </c>
      <c r="P40" s="107"/>
      <c r="Q40" s="107">
        <v>-14286074420</v>
      </c>
      <c r="R40" s="98"/>
      <c r="S40" s="98"/>
      <c r="T40" s="98"/>
      <c r="U40" s="98"/>
    </row>
    <row r="41" spans="1:21" ht="18.75" thickBot="1" x14ac:dyDescent="0.5">
      <c r="A41" s="14" t="s">
        <v>4</v>
      </c>
      <c r="B41" s="14"/>
      <c r="C41" s="128" t="s">
        <v>22</v>
      </c>
      <c r="D41" s="14"/>
      <c r="E41" s="129">
        <f>SUM(E7:E40)</f>
        <v>447526688090</v>
      </c>
      <c r="F41" s="14"/>
      <c r="G41" s="129">
        <f>SUM(G7:G40)</f>
        <v>-487098876448</v>
      </c>
      <c r="H41" s="14"/>
      <c r="I41" s="129">
        <f>SUM(I7:I40)</f>
        <v>-39572188358</v>
      </c>
      <c r="J41" s="14"/>
      <c r="K41" s="129" t="s">
        <v>22</v>
      </c>
      <c r="L41" s="14"/>
      <c r="M41" s="129">
        <f>SUM(M7:M40)</f>
        <v>447526688090</v>
      </c>
      <c r="N41" s="14"/>
      <c r="O41" s="129">
        <f>SUM(O7:O40)</f>
        <v>-554346184672</v>
      </c>
      <c r="P41" s="14"/>
      <c r="Q41" s="129">
        <f>SUM(Q7:Q40)</f>
        <v>-106819496582</v>
      </c>
      <c r="R41" s="110"/>
      <c r="S41" s="110"/>
    </row>
    <row r="42" spans="1:21" ht="18.75" thickTop="1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S42" s="106"/>
    </row>
    <row r="43" spans="1:21" ht="18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S43" s="106"/>
    </row>
    <row r="44" spans="1:21" ht="18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S44" s="89"/>
    </row>
    <row r="45" spans="1:21" ht="18" x14ac:dyDescent="0.45">
      <c r="A45" s="224" t="s">
        <v>72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S45" s="89"/>
    </row>
  </sheetData>
  <mergeCells count="7">
    <mergeCell ref="A45:Q45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view="pageBreakPreview" zoomScale="85" zoomScaleNormal="100" zoomScaleSheetLayoutView="85" workbookViewId="0">
      <selection activeCell="K23" sqref="K23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76" t="s">
        <v>135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25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25" ht="21.75" thickBot="1" x14ac:dyDescent="0.6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25" ht="25.5" x14ac:dyDescent="0.4">
      <c r="A4" s="185" t="s">
        <v>78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86" t="s">
        <v>206</v>
      </c>
      <c r="D6" s="186"/>
      <c r="E6" s="186"/>
      <c r="F6" s="186"/>
      <c r="G6" s="186"/>
      <c r="H6" s="186"/>
      <c r="I6" s="186"/>
      <c r="K6" s="186" t="s">
        <v>207</v>
      </c>
      <c r="L6" s="186"/>
      <c r="M6" s="186"/>
      <c r="N6" s="186"/>
      <c r="O6" s="186"/>
      <c r="P6" s="186"/>
      <c r="Q6" s="186"/>
    </row>
    <row r="7" spans="1:25" ht="16.5" thickBot="1" x14ac:dyDescent="0.45">
      <c r="A7" s="40" t="s">
        <v>44</v>
      </c>
      <c r="B7" s="1"/>
      <c r="C7" s="40" t="s">
        <v>45</v>
      </c>
      <c r="D7" s="1"/>
      <c r="E7" s="40" t="s">
        <v>46</v>
      </c>
      <c r="F7" s="1"/>
      <c r="G7" s="40" t="s">
        <v>47</v>
      </c>
      <c r="H7" s="1"/>
      <c r="I7" s="40" t="s">
        <v>48</v>
      </c>
      <c r="K7" s="40" t="s">
        <v>45</v>
      </c>
      <c r="L7" s="1"/>
      <c r="M7" s="40" t="s">
        <v>46</v>
      </c>
      <c r="N7" s="1"/>
      <c r="O7" s="40" t="s">
        <v>47</v>
      </c>
      <c r="P7" s="1"/>
      <c r="Q7" s="40" t="s">
        <v>48</v>
      </c>
    </row>
    <row r="8" spans="1:25" x14ac:dyDescent="0.4">
      <c r="A8" s="20" t="s">
        <v>3</v>
      </c>
      <c r="B8" s="20"/>
      <c r="C8" s="23">
        <v>0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>
        <v>0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25" ht="21.75" thickBot="1" x14ac:dyDescent="0.6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5" ht="25.5" x14ac:dyDescent="0.4">
      <c r="A12" s="185" t="s">
        <v>108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86" t="s">
        <v>206</v>
      </c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O14" s="186" t="s">
        <v>207</v>
      </c>
      <c r="P14" s="186"/>
      <c r="Q14" s="186"/>
      <c r="R14" s="186"/>
      <c r="S14" s="186"/>
      <c r="T14" s="186"/>
      <c r="U14" s="186"/>
      <c r="V14" s="186"/>
      <c r="W14" s="186"/>
      <c r="X14" s="186"/>
      <c r="Y14" s="186"/>
    </row>
    <row r="15" spans="1:25" ht="16.5" thickBot="1" x14ac:dyDescent="0.45">
      <c r="A15" s="40" t="s">
        <v>44</v>
      </c>
      <c r="B15" s="1"/>
      <c r="C15" s="40" t="s">
        <v>110</v>
      </c>
      <c r="D15" s="1"/>
      <c r="E15" s="40" t="s">
        <v>109</v>
      </c>
      <c r="F15" s="1"/>
      <c r="G15" s="40" t="s">
        <v>111</v>
      </c>
      <c r="H15" s="1"/>
      <c r="I15" s="40" t="s">
        <v>88</v>
      </c>
      <c r="J15" s="1"/>
      <c r="K15" s="40" t="s">
        <v>46</v>
      </c>
      <c r="L15" s="1"/>
      <c r="M15" s="40" t="s">
        <v>47</v>
      </c>
      <c r="O15" s="40" t="s">
        <v>110</v>
      </c>
      <c r="P15" s="1"/>
      <c r="Q15" s="40" t="s">
        <v>109</v>
      </c>
      <c r="R15" s="1"/>
      <c r="S15" s="74" t="s">
        <v>111</v>
      </c>
      <c r="T15" s="1"/>
      <c r="U15" s="40" t="s">
        <v>88</v>
      </c>
      <c r="V15" s="1"/>
      <c r="W15" s="40" t="s">
        <v>46</v>
      </c>
      <c r="X15" s="1"/>
      <c r="Y15" s="40" t="s">
        <v>47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spans="1:25" ht="21.75" thickBot="1" x14ac:dyDescent="0.6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72"/>
      <c r="T19" s="72"/>
      <c r="U19" s="72"/>
      <c r="V19" s="72"/>
      <c r="W19" s="72"/>
      <c r="X19" s="72"/>
      <c r="Y19" s="72"/>
    </row>
    <row r="20" spans="1:25" ht="25.5" x14ac:dyDescent="0.4">
      <c r="A20" s="185" t="s">
        <v>112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86" t="s">
        <v>206</v>
      </c>
      <c r="D22" s="186"/>
      <c r="E22" s="186"/>
      <c r="F22" s="186"/>
      <c r="G22" s="186"/>
      <c r="H22" s="186"/>
      <c r="I22" s="186"/>
      <c r="K22" s="186" t="s">
        <v>207</v>
      </c>
      <c r="L22" s="186"/>
      <c r="M22" s="186"/>
      <c r="N22" s="186"/>
      <c r="O22" s="186"/>
      <c r="P22" s="186"/>
      <c r="Q22" s="186"/>
      <c r="R22" s="73"/>
      <c r="S22" s="73"/>
      <c r="T22" s="73"/>
      <c r="U22" s="73"/>
    </row>
    <row r="23" spans="1:25" ht="16.5" thickBot="1" x14ac:dyDescent="0.45">
      <c r="A23" s="40" t="s">
        <v>44</v>
      </c>
      <c r="B23" s="1"/>
      <c r="C23" s="40" t="s">
        <v>109</v>
      </c>
      <c r="D23" s="1"/>
      <c r="E23" s="40" t="s">
        <v>88</v>
      </c>
      <c r="F23" s="1"/>
      <c r="G23" s="40" t="s">
        <v>46</v>
      </c>
      <c r="H23" s="1"/>
      <c r="I23" s="40" t="s">
        <v>47</v>
      </c>
      <c r="K23" s="40" t="s">
        <v>109</v>
      </c>
      <c r="L23" s="1"/>
      <c r="M23" s="40" t="s">
        <v>88</v>
      </c>
      <c r="N23" s="1"/>
      <c r="O23" s="40" t="s">
        <v>46</v>
      </c>
      <c r="P23" s="1"/>
      <c r="Q23" s="40" t="s">
        <v>47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1"/>
  <sheetViews>
    <sheetView rightToLeft="1" view="pageBreakPreview" zoomScaleNormal="100" zoomScaleSheetLayoutView="100" workbookViewId="0">
      <selection activeCell="Q23" sqref="Q23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28515625" style="6" bestFit="1" customWidth="1"/>
    <col min="4" max="4" width="0.85546875" style="6" customWidth="1"/>
    <col min="5" max="5" width="13.42578125" style="6" bestFit="1" customWidth="1"/>
    <col min="6" max="6" width="1.28515625" style="6" customWidth="1"/>
    <col min="7" max="7" width="13.140625" style="6" bestFit="1" customWidth="1"/>
    <col min="8" max="8" width="0.5703125" style="6" customWidth="1"/>
    <col min="9" max="9" width="9.140625" style="6"/>
    <col min="10" max="10" width="13.28515625" style="6" customWidth="1"/>
    <col min="11" max="11" width="0.5703125" style="6" customWidth="1"/>
    <col min="12" max="12" width="9.140625" style="6"/>
    <col min="13" max="13" width="16.140625" style="6" customWidth="1"/>
    <col min="14" max="14" width="0.5703125" style="6" customWidth="1"/>
    <col min="15" max="15" width="9.140625" style="6"/>
    <col min="16" max="16" width="0.7109375" style="6" customWidth="1"/>
    <col min="17" max="17" width="8.85546875" style="6" customWidth="1"/>
    <col min="18" max="18" width="0.5703125" style="6" customWidth="1"/>
    <col min="19" max="19" width="13.140625" style="6" customWidth="1"/>
    <col min="20" max="20" width="0.42578125" style="6" customWidth="1"/>
    <col min="21" max="21" width="16.42578125" style="6" customWidth="1"/>
    <col min="22" max="22" width="0.7109375" style="6" customWidth="1"/>
    <col min="23" max="25" width="9.140625" style="6"/>
    <col min="26" max="26" width="11.7109375" style="6" bestFit="1" customWidth="1"/>
    <col min="27" max="27" width="9.140625" style="6"/>
    <col min="28" max="28" width="11.7109375" style="6" bestFit="1" customWidth="1"/>
    <col min="29" max="29" width="13.28515625" style="95" bestFit="1" customWidth="1"/>
    <col min="30" max="16384" width="9.140625" style="6"/>
  </cols>
  <sheetData>
    <row r="1" spans="1:28" ht="21" x14ac:dyDescent="0.55000000000000004">
      <c r="A1" s="176" t="s">
        <v>135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8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8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</row>
    <row r="4" spans="1:28" ht="25.5" x14ac:dyDescent="0.4">
      <c r="A4" s="177" t="s">
        <v>121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6" spans="1:28" ht="18.75" customHeight="1" thickBot="1" x14ac:dyDescent="0.45">
      <c r="A6" s="18"/>
      <c r="B6" s="19"/>
      <c r="C6" s="178" t="s">
        <v>206</v>
      </c>
      <c r="D6" s="178"/>
      <c r="E6" s="178"/>
      <c r="F6" s="178"/>
      <c r="G6" s="178"/>
      <c r="H6" s="19"/>
      <c r="I6" s="179" t="s">
        <v>13</v>
      </c>
      <c r="J6" s="179"/>
      <c r="K6" s="179"/>
      <c r="L6" s="179"/>
      <c r="M6" s="179"/>
      <c r="O6" s="178" t="s">
        <v>207</v>
      </c>
      <c r="P6" s="178"/>
      <c r="Q6" s="178"/>
      <c r="R6" s="178"/>
      <c r="S6" s="178"/>
      <c r="T6" s="178"/>
      <c r="U6" s="178"/>
      <c r="V6" s="178"/>
      <c r="W6" s="178"/>
    </row>
    <row r="7" spans="1:28" ht="17.25" customHeight="1" x14ac:dyDescent="0.4">
      <c r="A7" s="180" t="s">
        <v>113</v>
      </c>
      <c r="B7" s="20"/>
      <c r="C7" s="181" t="s">
        <v>114</v>
      </c>
      <c r="D7" s="180"/>
      <c r="E7" s="181" t="s">
        <v>0</v>
      </c>
      <c r="F7" s="180"/>
      <c r="G7" s="174" t="s">
        <v>31</v>
      </c>
      <c r="H7" s="23"/>
      <c r="I7" s="183" t="s">
        <v>127</v>
      </c>
      <c r="J7" s="183"/>
      <c r="K7" s="22"/>
      <c r="L7" s="183" t="s">
        <v>128</v>
      </c>
      <c r="M7" s="183"/>
      <c r="O7" s="184" t="s">
        <v>5</v>
      </c>
      <c r="P7" s="180"/>
      <c r="Q7" s="174" t="s">
        <v>131</v>
      </c>
      <c r="R7" s="21"/>
      <c r="S7" s="184" t="s">
        <v>0</v>
      </c>
      <c r="T7" s="180"/>
      <c r="U7" s="174" t="s">
        <v>31</v>
      </c>
      <c r="V7" s="23"/>
      <c r="W7" s="174" t="s">
        <v>34</v>
      </c>
    </row>
    <row r="8" spans="1:28" ht="20.25" customHeight="1" thickBot="1" x14ac:dyDescent="0.45">
      <c r="A8" s="175"/>
      <c r="B8" s="20"/>
      <c r="C8" s="182"/>
      <c r="D8" s="180"/>
      <c r="E8" s="182"/>
      <c r="F8" s="180"/>
      <c r="G8" s="175"/>
      <c r="H8" s="23"/>
      <c r="I8" s="32" t="s">
        <v>5</v>
      </c>
      <c r="J8" s="32" t="s">
        <v>0</v>
      </c>
      <c r="K8" s="22"/>
      <c r="L8" s="32" t="s">
        <v>5</v>
      </c>
      <c r="M8" s="32" t="s">
        <v>76</v>
      </c>
      <c r="O8" s="182"/>
      <c r="P8" s="180"/>
      <c r="Q8" s="175"/>
      <c r="R8" s="21"/>
      <c r="S8" s="182"/>
      <c r="T8" s="180"/>
      <c r="U8" s="175"/>
      <c r="V8" s="23"/>
      <c r="W8" s="175"/>
    </row>
    <row r="9" spans="1:28" x14ac:dyDescent="0.4">
      <c r="A9" s="20"/>
      <c r="B9" s="20"/>
      <c r="C9" s="80"/>
      <c r="D9" s="21"/>
      <c r="E9" s="80"/>
      <c r="F9" s="21"/>
      <c r="G9" s="80"/>
      <c r="H9" s="21"/>
      <c r="I9" s="80"/>
      <c r="J9" s="80"/>
      <c r="L9" s="80"/>
      <c r="M9" s="80"/>
      <c r="O9" s="80"/>
      <c r="P9" s="21"/>
      <c r="Q9" s="80"/>
      <c r="R9" s="21"/>
      <c r="S9" s="80"/>
      <c r="T9" s="21"/>
      <c r="U9" s="80"/>
      <c r="V9" s="21"/>
      <c r="W9" s="111"/>
    </row>
    <row r="10" spans="1:28" ht="16.5" thickBot="1" x14ac:dyDescent="0.45">
      <c r="A10" s="20"/>
      <c r="B10" s="20"/>
      <c r="C10" s="80"/>
      <c r="D10" s="21"/>
      <c r="E10" s="80"/>
      <c r="F10" s="21"/>
      <c r="G10" s="80"/>
      <c r="H10" s="21"/>
      <c r="I10" s="80"/>
      <c r="J10" s="80"/>
      <c r="L10" s="80"/>
      <c r="M10" s="80"/>
      <c r="O10" s="80"/>
      <c r="P10" s="21"/>
      <c r="Q10" s="80"/>
      <c r="R10" s="21"/>
      <c r="S10" s="80"/>
      <c r="T10" s="21"/>
      <c r="U10" s="80"/>
      <c r="V10" s="21"/>
      <c r="W10" s="111"/>
    </row>
    <row r="11" spans="1:28" ht="16.5" thickBot="1" x14ac:dyDescent="0.45">
      <c r="A11" s="20" t="s">
        <v>4</v>
      </c>
      <c r="B11" s="20"/>
      <c r="C11" s="25" t="s">
        <v>2</v>
      </c>
      <c r="D11" s="21"/>
      <c r="E11" s="81">
        <f>SUM(E9:E10)</f>
        <v>0</v>
      </c>
      <c r="F11" s="21"/>
      <c r="G11" s="81">
        <f>SUM(G9:G10)</f>
        <v>0</v>
      </c>
      <c r="H11" s="21"/>
      <c r="I11" s="25" t="s">
        <v>2</v>
      </c>
      <c r="J11" s="81">
        <f>SUM(J9:J10)</f>
        <v>0</v>
      </c>
      <c r="L11" s="25" t="s">
        <v>2</v>
      </c>
      <c r="M11" s="81">
        <f>SUM(M9:M10)</f>
        <v>0</v>
      </c>
      <c r="O11" s="25" t="s">
        <v>2</v>
      </c>
      <c r="P11" s="21"/>
      <c r="Q11" s="25" t="s">
        <v>2</v>
      </c>
      <c r="R11" s="21"/>
      <c r="S11" s="81">
        <f>SUM(S9:S10)</f>
        <v>0</v>
      </c>
      <c r="T11" s="21"/>
      <c r="U11" s="83">
        <f>SUM(U9:U10)</f>
        <v>0</v>
      </c>
      <c r="V11" s="21"/>
      <c r="W11" s="112">
        <f>SUM(W9:W10)</f>
        <v>0</v>
      </c>
      <c r="AA11" s="95"/>
    </row>
    <row r="12" spans="1:28" ht="16.5" thickTop="1" x14ac:dyDescent="0.4"/>
    <row r="14" spans="1:28" x14ac:dyDescent="0.4">
      <c r="AB14" s="95"/>
    </row>
    <row r="16" spans="1:28" x14ac:dyDescent="0.4">
      <c r="AB16" s="95"/>
    </row>
    <row r="21" spans="25:26" x14ac:dyDescent="0.4">
      <c r="Y21" s="95"/>
      <c r="Z21" s="95"/>
    </row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4"/>
  <sheetViews>
    <sheetView rightToLeft="1" view="pageBreakPreview" zoomScaleNormal="100" zoomScaleSheetLayoutView="100" workbookViewId="0">
      <selection activeCell="AG18" sqref="AG18:AG24"/>
    </sheetView>
  </sheetViews>
  <sheetFormatPr defaultColWidth="9.140625" defaultRowHeight="15.75" x14ac:dyDescent="0.4"/>
  <cols>
    <col min="1" max="1" width="25.140625" style="33" customWidth="1"/>
    <col min="2" max="2" width="0.5703125" style="33" customWidth="1"/>
    <col min="3" max="3" width="9" style="33" customWidth="1"/>
    <col min="4" max="4" width="0.5703125" style="33" customWidth="1"/>
    <col min="5" max="5" width="10.7109375" style="33" customWidth="1"/>
    <col min="6" max="6" width="0.5703125" style="33" customWidth="1"/>
    <col min="7" max="7" width="12.85546875" style="33" bestFit="1" customWidth="1"/>
    <col min="8" max="8" width="0.5703125" style="33" customWidth="1"/>
    <col min="9" max="9" width="10.5703125" style="33" bestFit="1" customWidth="1"/>
    <col min="10" max="10" width="0.42578125" style="33" customWidth="1"/>
    <col min="11" max="11" width="10.7109375" style="33" bestFit="1" customWidth="1"/>
    <col min="12" max="12" width="0.7109375" style="33" customWidth="1"/>
    <col min="13" max="13" width="6.7109375" style="33" customWidth="1"/>
    <col min="14" max="14" width="0.28515625" style="33" customWidth="1"/>
    <col min="15" max="15" width="5.85546875" style="33" customWidth="1"/>
    <col min="16" max="16" width="0.42578125" style="33" customWidth="1"/>
    <col min="17" max="17" width="13.7109375" style="33" customWidth="1"/>
    <col min="18" max="18" width="0.5703125" style="33" customWidth="1"/>
    <col min="19" max="19" width="13" style="33" customWidth="1"/>
    <col min="20" max="20" width="0.5703125" style="33" customWidth="1"/>
    <col min="21" max="21" width="6.5703125" style="33" customWidth="1"/>
    <col min="22" max="22" width="14.140625" style="33" customWidth="1"/>
    <col min="23" max="23" width="0.5703125" style="33" customWidth="1"/>
    <col min="24" max="24" width="6.7109375" style="33" customWidth="1"/>
    <col min="25" max="25" width="12.28515625" style="33" customWidth="1"/>
    <col min="26" max="26" width="0.5703125" style="33" customWidth="1"/>
    <col min="27" max="27" width="5.85546875" style="33" customWidth="1"/>
    <col min="28" max="28" width="0.42578125" style="33" customWidth="1"/>
    <col min="29" max="29" width="8.140625" style="33" customWidth="1"/>
    <col min="30" max="30" width="0.28515625" style="33" customWidth="1"/>
    <col min="31" max="31" width="13.42578125" style="33" customWidth="1"/>
    <col min="32" max="32" width="0.42578125" style="33" customWidth="1"/>
    <col min="33" max="33" width="13.7109375" style="33" customWidth="1"/>
    <col min="34" max="34" width="0.42578125" style="33" customWidth="1"/>
    <col min="35" max="35" width="6.28515625" style="33" customWidth="1"/>
    <col min="36" max="36" width="11.5703125" style="33" bestFit="1" customWidth="1"/>
    <col min="37" max="37" width="12.42578125" style="33" bestFit="1" customWidth="1"/>
    <col min="38" max="39" width="12.5703125" style="33" bestFit="1" customWidth="1"/>
    <col min="40" max="40" width="9.140625" style="33"/>
    <col min="41" max="41" width="13.28515625" style="130" bestFit="1" customWidth="1"/>
    <col min="42" max="16384" width="9.140625" style="33"/>
  </cols>
  <sheetData>
    <row r="1" spans="1:41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41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</row>
    <row r="3" spans="1:41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</row>
    <row r="4" spans="1:41" ht="25.5" x14ac:dyDescent="0.4">
      <c r="A4" s="177" t="s">
        <v>122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</row>
    <row r="6" spans="1:41" ht="18" customHeight="1" thickBot="1" x14ac:dyDescent="0.45">
      <c r="A6" s="178" t="s">
        <v>29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8"/>
      <c r="O6" s="178" t="s">
        <v>206</v>
      </c>
      <c r="P6" s="178"/>
      <c r="Q6" s="178"/>
      <c r="R6" s="178"/>
      <c r="S6" s="178"/>
      <c r="T6" s="37"/>
      <c r="U6" s="195" t="s">
        <v>13</v>
      </c>
      <c r="V6" s="195"/>
      <c r="W6" s="195"/>
      <c r="X6" s="195"/>
      <c r="Y6" s="195"/>
      <c r="AA6" s="178" t="s">
        <v>207</v>
      </c>
      <c r="AB6" s="178"/>
      <c r="AC6" s="178"/>
      <c r="AD6" s="178"/>
      <c r="AE6" s="178"/>
      <c r="AF6" s="178"/>
      <c r="AG6" s="178"/>
      <c r="AH6" s="178"/>
      <c r="AI6" s="178"/>
    </row>
    <row r="7" spans="1:41" ht="26.25" customHeight="1" x14ac:dyDescent="0.4">
      <c r="A7" s="190" t="s">
        <v>30</v>
      </c>
      <c r="B7" s="18"/>
      <c r="C7" s="192" t="s">
        <v>12</v>
      </c>
      <c r="D7" s="18"/>
      <c r="E7" s="194" t="s">
        <v>11</v>
      </c>
      <c r="F7" s="18"/>
      <c r="G7" s="187" t="s">
        <v>42</v>
      </c>
      <c r="H7" s="18"/>
      <c r="I7" s="192" t="s">
        <v>33</v>
      </c>
      <c r="J7" s="18"/>
      <c r="K7" s="194" t="s">
        <v>10</v>
      </c>
      <c r="L7" s="2"/>
      <c r="M7" s="194" t="s">
        <v>9</v>
      </c>
      <c r="N7" s="18"/>
      <c r="O7" s="188" t="s">
        <v>5</v>
      </c>
      <c r="P7" s="187"/>
      <c r="Q7" s="187" t="s">
        <v>0</v>
      </c>
      <c r="R7" s="187"/>
      <c r="S7" s="187" t="s">
        <v>31</v>
      </c>
      <c r="T7" s="18"/>
      <c r="U7" s="191" t="s">
        <v>6</v>
      </c>
      <c r="V7" s="191"/>
      <c r="X7" s="191" t="s">
        <v>7</v>
      </c>
      <c r="Y7" s="191"/>
      <c r="AA7" s="188" t="s">
        <v>5</v>
      </c>
      <c r="AB7" s="190"/>
      <c r="AC7" s="187" t="s">
        <v>43</v>
      </c>
      <c r="AD7" s="18"/>
      <c r="AE7" s="187" t="s">
        <v>0</v>
      </c>
      <c r="AF7" s="190"/>
      <c r="AG7" s="187" t="s">
        <v>31</v>
      </c>
      <c r="AH7" s="34"/>
      <c r="AI7" s="187" t="s">
        <v>32</v>
      </c>
    </row>
    <row r="8" spans="1:41" s="36" customFormat="1" ht="40.5" customHeight="1" thickBot="1" x14ac:dyDescent="0.3">
      <c r="A8" s="178"/>
      <c r="B8" s="18"/>
      <c r="C8" s="193"/>
      <c r="D8" s="18"/>
      <c r="E8" s="193"/>
      <c r="F8" s="18"/>
      <c r="G8" s="178"/>
      <c r="H8" s="18"/>
      <c r="I8" s="193"/>
      <c r="J8" s="18"/>
      <c r="K8" s="193"/>
      <c r="L8" s="37"/>
      <c r="M8" s="193"/>
      <c r="N8" s="18"/>
      <c r="O8" s="189"/>
      <c r="P8" s="190"/>
      <c r="Q8" s="178"/>
      <c r="R8" s="190"/>
      <c r="S8" s="178"/>
      <c r="T8" s="18"/>
      <c r="U8" s="35" t="s">
        <v>5</v>
      </c>
      <c r="V8" s="35" t="s">
        <v>0</v>
      </c>
      <c r="X8" s="35" t="s">
        <v>5</v>
      </c>
      <c r="Y8" s="35" t="s">
        <v>76</v>
      </c>
      <c r="AA8" s="189"/>
      <c r="AB8" s="190"/>
      <c r="AC8" s="178"/>
      <c r="AD8" s="18"/>
      <c r="AE8" s="178"/>
      <c r="AF8" s="190"/>
      <c r="AG8" s="178"/>
      <c r="AH8" s="34"/>
      <c r="AI8" s="178"/>
      <c r="AO8" s="131"/>
    </row>
    <row r="9" spans="1:41" s="36" customFormat="1" ht="31.5" x14ac:dyDescent="0.25">
      <c r="A9" s="18" t="s">
        <v>177</v>
      </c>
      <c r="B9" s="18"/>
      <c r="C9" s="75" t="s">
        <v>178</v>
      </c>
      <c r="D9" s="21"/>
      <c r="E9" s="75" t="s">
        <v>178</v>
      </c>
      <c r="F9" s="21"/>
      <c r="G9" s="21" t="s">
        <v>179</v>
      </c>
      <c r="H9" s="21"/>
      <c r="I9" s="75" t="s">
        <v>180</v>
      </c>
      <c r="J9" s="18"/>
      <c r="K9" s="156">
        <v>1000000</v>
      </c>
      <c r="L9" s="37"/>
      <c r="M9" s="37"/>
      <c r="N9" s="18"/>
      <c r="O9" s="80">
        <v>1400</v>
      </c>
      <c r="P9" s="18"/>
      <c r="Q9" s="82">
        <v>832752563</v>
      </c>
      <c r="R9" s="18"/>
      <c r="S9" s="82">
        <v>883619272</v>
      </c>
      <c r="T9" s="18"/>
      <c r="U9" s="80">
        <v>9570</v>
      </c>
      <c r="V9" s="82">
        <v>6223796350</v>
      </c>
      <c r="X9" s="80">
        <v>0</v>
      </c>
      <c r="Y9" s="82">
        <v>0</v>
      </c>
      <c r="AA9" s="80">
        <v>10970</v>
      </c>
      <c r="AB9" s="18"/>
      <c r="AC9" s="80">
        <v>648180</v>
      </c>
      <c r="AD9" s="18"/>
      <c r="AE9" s="82">
        <v>7056548913</v>
      </c>
      <c r="AF9" s="18"/>
      <c r="AG9" s="82">
        <v>7106668248</v>
      </c>
      <c r="AH9" s="34"/>
      <c r="AI9" s="21">
        <v>1.57</v>
      </c>
      <c r="AO9" s="131"/>
    </row>
    <row r="10" spans="1:41" s="36" customFormat="1" ht="32.25" thickBot="1" x14ac:dyDescent="0.3">
      <c r="A10" s="18" t="s">
        <v>213</v>
      </c>
      <c r="B10" s="18"/>
      <c r="C10" s="75" t="s">
        <v>178</v>
      </c>
      <c r="D10" s="21"/>
      <c r="E10" s="75" t="s">
        <v>178</v>
      </c>
      <c r="F10" s="21"/>
      <c r="G10" s="21" t="s">
        <v>214</v>
      </c>
      <c r="H10" s="21"/>
      <c r="I10" s="75" t="s">
        <v>215</v>
      </c>
      <c r="J10" s="18"/>
      <c r="K10" s="156">
        <v>1000000</v>
      </c>
      <c r="L10" s="37"/>
      <c r="M10" s="37"/>
      <c r="N10" s="18"/>
      <c r="O10" s="80">
        <v>0</v>
      </c>
      <c r="P10" s="18"/>
      <c r="Q10" s="82">
        <v>0</v>
      </c>
      <c r="R10" s="18"/>
      <c r="S10" s="82">
        <v>0</v>
      </c>
      <c r="T10" s="18"/>
      <c r="U10" s="80">
        <v>2100</v>
      </c>
      <c r="V10" s="82">
        <v>972850700</v>
      </c>
      <c r="X10" s="80">
        <v>1200</v>
      </c>
      <c r="Y10" s="82">
        <v>555914686</v>
      </c>
      <c r="AA10" s="80">
        <v>900</v>
      </c>
      <c r="AB10" s="18"/>
      <c r="AC10" s="80">
        <v>468000</v>
      </c>
      <c r="AD10" s="18"/>
      <c r="AE10" s="82">
        <v>416936014</v>
      </c>
      <c r="AF10" s="18"/>
      <c r="AG10" s="82">
        <v>420970973</v>
      </c>
      <c r="AH10" s="34"/>
      <c r="AI10" s="21">
        <v>0.09</v>
      </c>
      <c r="AO10" s="131"/>
    </row>
    <row r="11" spans="1:41" ht="16.5" thickBot="1" x14ac:dyDescent="0.45">
      <c r="A11" s="18" t="s">
        <v>4</v>
      </c>
      <c r="B11" s="18"/>
      <c r="C11" s="21"/>
      <c r="D11" s="21"/>
      <c r="E11" s="21"/>
      <c r="F11" s="21"/>
      <c r="G11" s="21"/>
      <c r="H11" s="21"/>
      <c r="I11" s="21"/>
      <c r="J11" s="21"/>
      <c r="K11" s="81">
        <f>SUM(K9:K10)</f>
        <v>2000000</v>
      </c>
      <c r="L11" s="82"/>
      <c r="M11" s="82"/>
      <c r="N11" s="82"/>
      <c r="O11" s="81" t="s">
        <v>2</v>
      </c>
      <c r="P11" s="82"/>
      <c r="Q11" s="81">
        <f>SUM(Q9:Q10)</f>
        <v>832752563</v>
      </c>
      <c r="R11" s="82"/>
      <c r="S11" s="83">
        <f>SUM(S9:S10)</f>
        <v>883619272</v>
      </c>
      <c r="T11" s="82"/>
      <c r="U11" s="81" t="s">
        <v>2</v>
      </c>
      <c r="V11" s="81">
        <f>SUM(V9:V10)</f>
        <v>7196647050</v>
      </c>
      <c r="W11" s="114"/>
      <c r="X11" s="81" t="s">
        <v>2</v>
      </c>
      <c r="Y11" s="81">
        <f>SUM(Y9:Y10)</f>
        <v>555914686</v>
      </c>
      <c r="Z11" s="114"/>
      <c r="AA11" s="81" t="s">
        <v>2</v>
      </c>
      <c r="AB11" s="82"/>
      <c r="AC11" s="81" t="s">
        <v>2</v>
      </c>
      <c r="AD11" s="82"/>
      <c r="AE11" s="81">
        <f>SUM(AE9:AE10)</f>
        <v>7473484927</v>
      </c>
      <c r="AF11" s="82"/>
      <c r="AG11" s="81">
        <f>SUM(AG9:AG10)</f>
        <v>7527639221</v>
      </c>
      <c r="AH11" s="82"/>
      <c r="AI11" s="113">
        <f>SUM(AI9:AI10)</f>
        <v>1.6600000000000001</v>
      </c>
      <c r="AK11" s="130"/>
    </row>
    <row r="12" spans="1:41" ht="16.5" thickTop="1" x14ac:dyDescent="0.4"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K12" s="130"/>
    </row>
    <row r="13" spans="1:41" x14ac:dyDescent="0.4">
      <c r="AK13" s="130"/>
    </row>
    <row r="15" spans="1:41" x14ac:dyDescent="0.4">
      <c r="AK15" s="130"/>
    </row>
    <row r="16" spans="1:41" x14ac:dyDescent="0.4">
      <c r="K16" s="2"/>
      <c r="AJ16" s="130"/>
      <c r="AK16" s="130"/>
    </row>
    <row r="17" spans="27:38" x14ac:dyDescent="0.4">
      <c r="AE17" s="130"/>
      <c r="AJ17" s="130"/>
    </row>
    <row r="18" spans="27:38" x14ac:dyDescent="0.4">
      <c r="AE18" s="130"/>
    </row>
    <row r="19" spans="27:38" x14ac:dyDescent="0.4">
      <c r="AA19" s="130"/>
      <c r="AE19" s="130"/>
      <c r="AG19" s="99"/>
    </row>
    <row r="20" spans="27:38" x14ac:dyDescent="0.4">
      <c r="AG20" s="130"/>
    </row>
    <row r="21" spans="27:38" x14ac:dyDescent="0.4">
      <c r="AG21" s="130"/>
      <c r="AI21" s="130"/>
    </row>
    <row r="22" spans="27:38" x14ac:dyDescent="0.4">
      <c r="AG22" s="130"/>
      <c r="AL22" s="130"/>
    </row>
    <row r="23" spans="27:38" x14ac:dyDescent="0.4">
      <c r="AG23" s="130"/>
    </row>
    <row r="24" spans="27:38" x14ac:dyDescent="0.4">
      <c r="AC24" s="130"/>
      <c r="AG24" s="130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5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rightToLeft="1" view="pageBreakPreview" zoomScale="90" zoomScaleNormal="100" zoomScaleSheetLayoutView="90" workbookViewId="0">
      <selection activeCell="N22" sqref="N22"/>
    </sheetView>
  </sheetViews>
  <sheetFormatPr defaultColWidth="9.140625" defaultRowHeight="15.75" x14ac:dyDescent="0.4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6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25.5" customHeight="1" x14ac:dyDescent="0.4">
      <c r="A4" s="196" t="s">
        <v>50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</row>
    <row r="5" spans="1:16" ht="20.25" x14ac:dyDescent="0.4">
      <c r="A5" s="196" t="s">
        <v>49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6" ht="19.5" customHeight="1" thickBot="1" x14ac:dyDescent="0.45">
      <c r="C6" s="178" t="s">
        <v>207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16" ht="31.5" customHeight="1" x14ac:dyDescent="0.4">
      <c r="A7" s="181" t="s">
        <v>16</v>
      </c>
      <c r="C7" s="197" t="s">
        <v>5</v>
      </c>
      <c r="E7" s="180" t="s">
        <v>54</v>
      </c>
      <c r="F7" s="180"/>
      <c r="G7" s="180" t="s">
        <v>53</v>
      </c>
      <c r="H7" s="180"/>
      <c r="I7" s="180" t="s">
        <v>51</v>
      </c>
      <c r="J7" s="180"/>
      <c r="K7" s="180" t="s">
        <v>52</v>
      </c>
      <c r="M7" s="180" t="s">
        <v>15</v>
      </c>
      <c r="N7" s="180"/>
      <c r="O7" s="180"/>
      <c r="P7" s="180"/>
    </row>
    <row r="8" spans="1:16" ht="18" customHeight="1" thickBot="1" x14ac:dyDescent="0.45">
      <c r="A8" s="182"/>
      <c r="C8" s="198"/>
      <c r="E8" s="175"/>
      <c r="F8" s="180"/>
      <c r="G8" s="175"/>
      <c r="H8" s="180"/>
      <c r="I8" s="175"/>
      <c r="J8" s="180"/>
      <c r="K8" s="175"/>
      <c r="M8" s="175"/>
      <c r="N8" s="175"/>
      <c r="O8" s="175"/>
      <c r="P8" s="175"/>
    </row>
    <row r="9" spans="1:16" x14ac:dyDescent="0.4">
      <c r="A9" s="27" t="s">
        <v>216</v>
      </c>
      <c r="C9" s="159">
        <v>4276</v>
      </c>
      <c r="D9" s="159"/>
      <c r="E9" s="82">
        <v>2884</v>
      </c>
      <c r="F9" s="82"/>
      <c r="G9" s="157">
        <v>2019</v>
      </c>
      <c r="H9" s="157"/>
      <c r="I9" s="158">
        <v>-0.29993065187239948</v>
      </c>
      <c r="J9" s="157"/>
      <c r="K9" s="157">
        <v>8566514</v>
      </c>
      <c r="L9" s="157"/>
      <c r="M9" s="200" t="s">
        <v>17</v>
      </c>
      <c r="N9" s="200"/>
      <c r="O9" s="200"/>
      <c r="P9" s="200"/>
    </row>
    <row r="10" spans="1:16" x14ac:dyDescent="0.4">
      <c r="A10" s="27" t="s">
        <v>217</v>
      </c>
      <c r="C10" s="159">
        <v>300000</v>
      </c>
      <c r="D10" s="159"/>
      <c r="E10" s="82">
        <v>27070</v>
      </c>
      <c r="F10" s="82"/>
      <c r="G10" s="157">
        <v>21656</v>
      </c>
      <c r="H10" s="157"/>
      <c r="I10" s="158">
        <v>-0.2</v>
      </c>
      <c r="J10" s="157"/>
      <c r="K10" s="157">
        <v>6446579737</v>
      </c>
      <c r="L10" s="157"/>
      <c r="M10" s="157"/>
      <c r="N10" s="157"/>
      <c r="O10" s="157"/>
      <c r="P10" s="157"/>
    </row>
    <row r="11" spans="1:16" x14ac:dyDescent="0.4">
      <c r="A11" s="27" t="s">
        <v>218</v>
      </c>
      <c r="C11" s="159">
        <v>1946439</v>
      </c>
      <c r="D11" s="159"/>
      <c r="E11" s="82">
        <v>13060</v>
      </c>
      <c r="F11" s="82"/>
      <c r="G11" s="157">
        <v>11754</v>
      </c>
      <c r="H11" s="157"/>
      <c r="I11" s="158">
        <v>-0.1</v>
      </c>
      <c r="J11" s="157"/>
      <c r="K11" s="157">
        <v>22701593638</v>
      </c>
      <c r="L11" s="157"/>
      <c r="M11" s="157"/>
      <c r="N11" s="157"/>
      <c r="O11" s="157"/>
      <c r="P11" s="157"/>
    </row>
    <row r="12" spans="1:16" ht="16.5" thickBot="1" x14ac:dyDescent="0.45">
      <c r="A12" s="27" t="s">
        <v>219</v>
      </c>
      <c r="C12" s="160">
        <v>3870000</v>
      </c>
      <c r="D12" s="159"/>
      <c r="E12" s="161">
        <v>2604</v>
      </c>
      <c r="F12" s="82"/>
      <c r="G12" s="162">
        <v>1823</v>
      </c>
      <c r="H12" s="157"/>
      <c r="I12" s="163">
        <v>-0.29992319508448545</v>
      </c>
      <c r="J12" s="157"/>
      <c r="K12" s="162">
        <v>7000474777</v>
      </c>
      <c r="L12" s="157"/>
      <c r="M12" s="157"/>
      <c r="N12" s="157"/>
      <c r="O12" s="157"/>
      <c r="P12" s="157"/>
    </row>
    <row r="13" spans="1:16" ht="16.5" thickBot="1" x14ac:dyDescent="0.45">
      <c r="A13" s="27" t="s">
        <v>4</v>
      </c>
      <c r="C13" s="160">
        <f>SUM(C9:C12)</f>
        <v>6120715</v>
      </c>
      <c r="E13" s="160" t="s">
        <v>17</v>
      </c>
      <c r="F13" s="21"/>
      <c r="G13" s="160" t="s">
        <v>17</v>
      </c>
      <c r="H13" s="28"/>
      <c r="I13" s="160" t="s">
        <v>17</v>
      </c>
      <c r="J13" s="28"/>
      <c r="K13" s="160">
        <f>SUM(K9:K12)</f>
        <v>36157214666</v>
      </c>
      <c r="L13" s="28"/>
      <c r="M13" s="199" t="s">
        <v>17</v>
      </c>
      <c r="N13" s="199"/>
      <c r="O13" s="199"/>
      <c r="P13" s="199"/>
    </row>
  </sheetData>
  <mergeCells count="18">
    <mergeCell ref="A1:P1"/>
    <mergeCell ref="A2:P2"/>
    <mergeCell ref="A3:P3"/>
    <mergeCell ref="M7:P8"/>
    <mergeCell ref="M13:P13"/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0"/>
  <sheetViews>
    <sheetView rightToLeft="1" view="pageBreakPreview" zoomScale="90" zoomScaleNormal="100" zoomScaleSheetLayoutView="90" workbookViewId="0">
      <selection activeCell="M20" sqref="M20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20.140625" style="6" customWidth="1"/>
    <col min="4" max="4" width="0.7109375" style="6" customWidth="1"/>
    <col min="5" max="5" width="14.140625" style="6" customWidth="1"/>
    <col min="6" max="7" width="0.7109375" style="6" customWidth="1"/>
    <col min="8" max="8" width="16.140625" style="6" customWidth="1"/>
    <col min="9" max="9" width="0.5703125" style="6" customWidth="1"/>
    <col min="10" max="10" width="12.42578125" style="6" bestFit="1" customWidth="1"/>
    <col min="11" max="11" width="0.7109375" style="6" customWidth="1"/>
    <col min="12" max="12" width="6.5703125" style="6" customWidth="1"/>
    <col min="13" max="13" width="4.28515625" style="6" customWidth="1"/>
    <col min="14" max="14" width="0.42578125" style="6" customWidth="1"/>
    <col min="15" max="15" width="5.28515625" style="6" customWidth="1"/>
    <col min="16" max="16" width="4.28515625" style="6" customWidth="1"/>
    <col min="17" max="17" width="0.42578125" style="6" customWidth="1"/>
    <col min="18" max="18" width="10.5703125" style="6" customWidth="1"/>
    <col min="19" max="19" width="0.5703125" style="6" customWidth="1"/>
    <col min="20" max="20" width="11.5703125" style="6" customWidth="1"/>
    <col min="21" max="28" width="9.140625" style="6"/>
    <col min="29" max="29" width="11.5703125" style="6" bestFit="1" customWidth="1"/>
    <col min="30" max="16384" width="9.140625" style="6"/>
  </cols>
  <sheetData>
    <row r="1" spans="1:20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1" x14ac:dyDescent="0.55000000000000004">
      <c r="A2" s="176" t="s">
        <v>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0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</row>
    <row r="4" spans="1:20" ht="25.5" x14ac:dyDescent="0.4">
      <c r="A4" s="177" t="s">
        <v>123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79" t="s">
        <v>206</v>
      </c>
      <c r="D6" s="9"/>
      <c r="E6" s="179" t="s">
        <v>13</v>
      </c>
      <c r="F6" s="179"/>
      <c r="G6" s="179"/>
      <c r="H6" s="179"/>
      <c r="J6" s="178" t="s">
        <v>207</v>
      </c>
      <c r="K6" s="178"/>
      <c r="L6" s="178"/>
    </row>
    <row r="7" spans="1:20" ht="24" customHeight="1" x14ac:dyDescent="0.4">
      <c r="A7" s="180" t="s">
        <v>14</v>
      </c>
      <c r="B7" s="20"/>
      <c r="C7" s="181" t="s">
        <v>8</v>
      </c>
      <c r="D7" s="20"/>
      <c r="E7" s="201" t="s">
        <v>56</v>
      </c>
      <c r="F7" s="201"/>
      <c r="G7" s="201" t="s">
        <v>57</v>
      </c>
      <c r="H7" s="201"/>
      <c r="J7" s="184" t="s">
        <v>8</v>
      </c>
      <c r="K7" s="180"/>
      <c r="L7" s="174" t="s">
        <v>32</v>
      </c>
    </row>
    <row r="8" spans="1:20" ht="29.25" customHeight="1" thickBot="1" x14ac:dyDescent="0.45">
      <c r="A8" s="175"/>
      <c r="B8" s="20"/>
      <c r="C8" s="182"/>
      <c r="D8" s="20"/>
      <c r="E8" s="198"/>
      <c r="F8" s="198"/>
      <c r="G8" s="198"/>
      <c r="H8" s="198"/>
      <c r="J8" s="182"/>
      <c r="K8" s="180"/>
      <c r="L8" s="180"/>
    </row>
    <row r="9" spans="1:20" x14ac:dyDescent="0.4">
      <c r="A9" s="20" t="s">
        <v>181</v>
      </c>
      <c r="B9" s="20"/>
      <c r="C9" s="80">
        <v>253095</v>
      </c>
      <c r="D9" s="24"/>
      <c r="E9" s="80">
        <v>498252750</v>
      </c>
      <c r="F9" s="80"/>
      <c r="G9" s="100"/>
      <c r="H9" s="80">
        <v>498449840</v>
      </c>
      <c r="J9" s="80">
        <v>56005</v>
      </c>
      <c r="K9" s="21"/>
      <c r="L9" s="21"/>
    </row>
    <row r="10" spans="1:20" ht="16.5" thickBot="1" x14ac:dyDescent="0.45">
      <c r="A10" s="20" t="s">
        <v>182</v>
      </c>
      <c r="B10" s="20"/>
      <c r="C10" s="80">
        <v>341879267</v>
      </c>
      <c r="D10" s="24"/>
      <c r="E10" s="80">
        <v>6850317860</v>
      </c>
      <c r="F10" s="80"/>
      <c r="G10" s="80"/>
      <c r="H10" s="80">
        <v>7190000000</v>
      </c>
      <c r="J10" s="80">
        <v>2197127</v>
      </c>
      <c r="K10" s="21"/>
      <c r="L10" s="21"/>
    </row>
    <row r="11" spans="1:20" ht="16.5" thickBot="1" x14ac:dyDescent="0.45">
      <c r="A11" s="20" t="s">
        <v>4</v>
      </c>
      <c r="B11" s="20"/>
      <c r="C11" s="81">
        <f>SUM(C9:C10)</f>
        <v>342132362</v>
      </c>
      <c r="D11" s="24"/>
      <c r="E11" s="81">
        <f>SUM(E9:E10)</f>
        <v>7348570610</v>
      </c>
      <c r="F11" s="25" t="s">
        <v>2</v>
      </c>
      <c r="G11" s="25" t="s">
        <v>2</v>
      </c>
      <c r="H11" s="81">
        <f>SUM(H9:H10)</f>
        <v>7688449840</v>
      </c>
      <c r="J11" s="81">
        <f>SUM(J9:K10)</f>
        <v>2253132</v>
      </c>
      <c r="K11" s="21"/>
      <c r="L11" s="26">
        <f>SUM(L9:L10)</f>
        <v>0</v>
      </c>
    </row>
    <row r="12" spans="1:20" ht="16.5" thickTop="1" x14ac:dyDescent="0.4"/>
    <row r="15" spans="1:20" x14ac:dyDescent="0.4">
      <c r="E15" s="6" t="s">
        <v>83</v>
      </c>
    </row>
    <row r="18" spans="29:29" x14ac:dyDescent="0.4">
      <c r="AC18" s="95"/>
    </row>
    <row r="19" spans="29:29" x14ac:dyDescent="0.4">
      <c r="AC19" s="95"/>
    </row>
    <row r="20" spans="29:29" x14ac:dyDescent="0.4">
      <c r="AC20" s="95"/>
    </row>
  </sheetData>
  <mergeCells count="13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"/>
  <sheetViews>
    <sheetView rightToLeft="1" view="pageBreakPreview" zoomScaleNormal="100" zoomScaleSheetLayoutView="100" workbookViewId="0">
      <selection activeCell="M16" sqref="M16"/>
    </sheetView>
  </sheetViews>
  <sheetFormatPr defaultRowHeight="15" x14ac:dyDescent="0.25"/>
  <cols>
    <col min="1" max="1" width="60.140625" style="42" customWidth="1"/>
    <col min="2" max="2" width="1" style="42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5703125" customWidth="1"/>
  </cols>
  <sheetData>
    <row r="1" spans="1:23" ht="21" x14ac:dyDescent="0.25">
      <c r="A1" s="202" t="s">
        <v>136</v>
      </c>
      <c r="B1" s="202"/>
      <c r="C1" s="202"/>
      <c r="D1" s="202"/>
      <c r="E1" s="202"/>
      <c r="F1" s="202"/>
      <c r="G1" s="202"/>
      <c r="H1" s="202"/>
      <c r="I1" s="202"/>
    </row>
    <row r="2" spans="1:23" ht="21" x14ac:dyDescent="0.25">
      <c r="A2" s="202" t="s">
        <v>79</v>
      </c>
      <c r="B2" s="202"/>
      <c r="C2" s="202"/>
      <c r="D2" s="202"/>
      <c r="E2" s="202"/>
      <c r="F2" s="202"/>
      <c r="G2" s="202"/>
      <c r="H2" s="202"/>
      <c r="I2" s="202"/>
    </row>
    <row r="3" spans="1:23" ht="21" x14ac:dyDescent="0.25">
      <c r="A3" s="202" t="s">
        <v>205</v>
      </c>
      <c r="B3" s="202"/>
      <c r="C3" s="202"/>
      <c r="D3" s="202"/>
      <c r="E3" s="202"/>
      <c r="F3" s="202"/>
      <c r="G3" s="202"/>
      <c r="H3" s="202"/>
      <c r="I3" s="202"/>
    </row>
    <row r="4" spans="1:23" ht="25.5" x14ac:dyDescent="0.25">
      <c r="A4" s="177" t="s">
        <v>38</v>
      </c>
      <c r="B4" s="177"/>
      <c r="C4" s="177"/>
      <c r="D4" s="177"/>
      <c r="E4" s="177"/>
      <c r="F4" s="177"/>
      <c r="G4" s="177"/>
      <c r="H4" s="177"/>
      <c r="I4" s="177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20.25" thickBot="1" x14ac:dyDescent="0.55000000000000004">
      <c r="A5" s="132" t="s">
        <v>58</v>
      </c>
      <c r="B5" s="133"/>
      <c r="C5" s="134" t="s">
        <v>59</v>
      </c>
      <c r="D5" s="135"/>
      <c r="E5" s="134" t="s">
        <v>8</v>
      </c>
      <c r="F5" s="135"/>
      <c r="G5" s="134" t="s">
        <v>27</v>
      </c>
      <c r="H5" s="135"/>
      <c r="I5" s="134" t="s">
        <v>84</v>
      </c>
    </row>
    <row r="6" spans="1:23" ht="25.5" x14ac:dyDescent="0.25">
      <c r="A6" s="47" t="s">
        <v>183</v>
      </c>
      <c r="B6" s="47"/>
      <c r="C6" s="57" t="s">
        <v>187</v>
      </c>
      <c r="D6" s="45"/>
      <c r="E6" s="141">
        <v>-97405658344</v>
      </c>
      <c r="F6" s="45"/>
      <c r="G6" s="142">
        <v>100.41</v>
      </c>
      <c r="H6" s="34"/>
      <c r="I6" s="142">
        <v>-21.54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25.5" x14ac:dyDescent="0.25">
      <c r="A7" s="47" t="s">
        <v>184</v>
      </c>
      <c r="B7" s="47"/>
      <c r="C7" s="57" t="s">
        <v>188</v>
      </c>
      <c r="D7" s="45"/>
      <c r="E7" s="141">
        <v>0</v>
      </c>
      <c r="F7" s="45"/>
      <c r="G7" s="142">
        <v>0</v>
      </c>
      <c r="H7" s="34"/>
      <c r="I7" s="142">
        <v>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25.5" x14ac:dyDescent="0.25">
      <c r="A8" s="47" t="s">
        <v>185</v>
      </c>
      <c r="B8" s="47"/>
      <c r="C8" s="57" t="s">
        <v>189</v>
      </c>
      <c r="D8" s="45"/>
      <c r="E8" s="141">
        <v>51506224</v>
      </c>
      <c r="F8" s="45"/>
      <c r="G8" s="142">
        <v>-0.05</v>
      </c>
      <c r="H8" s="34"/>
      <c r="I8" s="142">
        <v>0.01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33" customHeight="1" x14ac:dyDescent="0.25">
      <c r="A9" s="47" t="s">
        <v>186</v>
      </c>
      <c r="B9" s="47"/>
      <c r="C9" s="57" t="s">
        <v>190</v>
      </c>
      <c r="D9" s="45"/>
      <c r="E9" s="141">
        <v>1476354</v>
      </c>
      <c r="F9" s="45"/>
      <c r="G9" s="142">
        <v>0</v>
      </c>
      <c r="H9" s="34"/>
      <c r="I9" s="142">
        <v>0</v>
      </c>
      <c r="J9" s="41"/>
      <c r="K9" s="41"/>
      <c r="L9" s="41"/>
      <c r="M9" s="41"/>
      <c r="N9" s="41"/>
      <c r="O9" s="41"/>
      <c r="P9" s="41"/>
      <c r="Q9" s="41"/>
      <c r="R9" s="41"/>
      <c r="S9" s="41"/>
    </row>
    <row r="10" spans="1:23" ht="26.25" thickBot="1" x14ac:dyDescent="0.3">
      <c r="A10" s="47" t="s">
        <v>40</v>
      </c>
      <c r="B10" s="47"/>
      <c r="C10" s="57" t="s">
        <v>191</v>
      </c>
      <c r="D10" s="45"/>
      <c r="E10" s="141">
        <v>346479671</v>
      </c>
      <c r="F10" s="45"/>
      <c r="G10" s="142">
        <v>-0.36</v>
      </c>
      <c r="H10" s="34"/>
      <c r="I10" s="142">
        <v>0.08</v>
      </c>
      <c r="J10" s="41"/>
      <c r="K10" s="41"/>
    </row>
    <row r="11" spans="1:23" ht="20.25" thickBot="1" x14ac:dyDescent="0.3">
      <c r="A11" s="47" t="s">
        <v>4</v>
      </c>
      <c r="E11" s="143">
        <f>SUM(E6:E10)</f>
        <v>-97006196095</v>
      </c>
      <c r="G11" s="115">
        <f>SUM(G6:G10)</f>
        <v>100</v>
      </c>
      <c r="H11" s="34"/>
      <c r="I11" s="144">
        <f>SUM(I6:I10)</f>
        <v>-21.45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2"/>
  <sheetViews>
    <sheetView rightToLeft="1" view="pageBreakPreview" zoomScaleNormal="100" zoomScaleSheetLayoutView="100" workbookViewId="0">
      <selection activeCell="U23" sqref="U23"/>
    </sheetView>
  </sheetViews>
  <sheetFormatPr defaultColWidth="9.140625" defaultRowHeight="15.75" x14ac:dyDescent="0.4"/>
  <cols>
    <col min="1" max="1" width="17.42578125" style="6" customWidth="1"/>
    <col min="2" max="2" width="0.5703125" style="6" customWidth="1"/>
    <col min="3" max="3" width="12.140625" style="6" bestFit="1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2.28515625" style="6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12.85546875" style="6" bestFit="1" customWidth="1"/>
    <col min="13" max="13" width="0.5703125" style="6" customWidth="1"/>
    <col min="14" max="14" width="13.85546875" style="6" customWidth="1"/>
    <col min="15" max="15" width="0.85546875" style="6" customWidth="1"/>
    <col min="16" max="16" width="12.85546875" style="6" bestFit="1" customWidth="1"/>
    <col min="17" max="17" width="0.85546875" style="6" customWidth="1"/>
    <col min="18" max="18" width="13.28515625" style="6" customWidth="1"/>
    <col min="19" max="19" width="10.5703125" style="6" customWidth="1"/>
    <col min="20" max="20" width="9.5703125" style="6" bestFit="1" customWidth="1"/>
    <col min="21" max="21" width="13.42578125" style="6" bestFit="1" customWidth="1"/>
    <col min="22" max="22" width="12.5703125" style="6" bestFit="1" customWidth="1"/>
    <col min="23" max="23" width="11.7109375" style="6" bestFit="1" customWidth="1"/>
    <col min="24" max="24" width="9.140625" style="6"/>
    <col min="25" max="25" width="11.42578125" style="139" bestFit="1" customWidth="1"/>
    <col min="26" max="16384" width="9.140625" style="6"/>
  </cols>
  <sheetData>
    <row r="1" spans="1:23" ht="21" x14ac:dyDescent="0.55000000000000004">
      <c r="A1" s="176" t="s">
        <v>136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23" ht="21" x14ac:dyDescent="0.55000000000000004">
      <c r="A2" s="176" t="s">
        <v>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23" ht="21" x14ac:dyDescent="0.55000000000000004">
      <c r="A3" s="176" t="s">
        <v>205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</row>
    <row r="5" spans="1:23" ht="25.5" x14ac:dyDescent="0.4">
      <c r="A5" s="177" t="s">
        <v>39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7" spans="1:23" ht="19.5" customHeight="1" thickBot="1" x14ac:dyDescent="0.45">
      <c r="A7" s="4"/>
      <c r="B7" s="5"/>
      <c r="C7" s="203" t="s">
        <v>208</v>
      </c>
      <c r="D7" s="203"/>
      <c r="E7" s="203"/>
      <c r="F7" s="203"/>
      <c r="G7" s="203"/>
      <c r="H7" s="203"/>
      <c r="I7" s="203"/>
      <c r="J7" s="203"/>
      <c r="K7" s="5"/>
      <c r="L7" s="203" t="s">
        <v>209</v>
      </c>
      <c r="M7" s="203"/>
      <c r="N7" s="203"/>
      <c r="O7" s="203"/>
      <c r="P7" s="203"/>
      <c r="Q7" s="203"/>
      <c r="R7" s="203"/>
      <c r="S7" s="203"/>
    </row>
    <row r="8" spans="1:23" ht="19.5" customHeight="1" x14ac:dyDescent="0.4">
      <c r="A8" s="205" t="s">
        <v>35</v>
      </c>
      <c r="B8" s="204"/>
      <c r="C8" s="208" t="s">
        <v>18</v>
      </c>
      <c r="D8" s="207"/>
      <c r="E8" s="208" t="s">
        <v>19</v>
      </c>
      <c r="F8" s="207"/>
      <c r="G8" s="208" t="s">
        <v>20</v>
      </c>
      <c r="H8" s="207"/>
      <c r="I8" s="208" t="s">
        <v>4</v>
      </c>
      <c r="J8" s="208"/>
      <c r="K8" s="204"/>
      <c r="L8" s="208" t="s">
        <v>18</v>
      </c>
      <c r="M8" s="207"/>
      <c r="N8" s="208" t="s">
        <v>19</v>
      </c>
      <c r="O8" s="207"/>
      <c r="P8" s="208" t="s">
        <v>20</v>
      </c>
      <c r="Q8" s="207"/>
      <c r="R8" s="208" t="s">
        <v>4</v>
      </c>
      <c r="S8" s="208"/>
    </row>
    <row r="9" spans="1:23" ht="18.75" customHeight="1" thickBot="1" x14ac:dyDescent="0.45">
      <c r="A9" s="205"/>
      <c r="B9" s="204"/>
      <c r="C9" s="209"/>
      <c r="D9" s="204"/>
      <c r="E9" s="209"/>
      <c r="F9" s="204"/>
      <c r="G9" s="209"/>
      <c r="H9" s="204"/>
      <c r="I9" s="203"/>
      <c r="J9" s="203"/>
      <c r="K9" s="204"/>
      <c r="L9" s="209"/>
      <c r="M9" s="204"/>
      <c r="N9" s="209"/>
      <c r="O9" s="204"/>
      <c r="P9" s="209"/>
      <c r="Q9" s="204"/>
      <c r="R9" s="203"/>
      <c r="S9" s="203"/>
    </row>
    <row r="10" spans="1:23" ht="28.5" customHeight="1" thickBot="1" x14ac:dyDescent="0.45">
      <c r="A10" s="206"/>
      <c r="B10" s="204"/>
      <c r="C10" s="64" t="s">
        <v>82</v>
      </c>
      <c r="D10" s="204"/>
      <c r="E10" s="64" t="s">
        <v>82</v>
      </c>
      <c r="F10" s="204"/>
      <c r="G10" s="64" t="s">
        <v>82</v>
      </c>
      <c r="H10" s="204"/>
      <c r="I10" s="7" t="s">
        <v>8</v>
      </c>
      <c r="J10" s="7" t="s">
        <v>21</v>
      </c>
      <c r="K10" s="204"/>
      <c r="L10" s="64" t="s">
        <v>82</v>
      </c>
      <c r="M10" s="204"/>
      <c r="N10" s="64" t="s">
        <v>82</v>
      </c>
      <c r="O10" s="204"/>
      <c r="P10" s="64" t="s">
        <v>82</v>
      </c>
      <c r="Q10" s="204"/>
      <c r="R10" s="7" t="s">
        <v>8</v>
      </c>
      <c r="S10" s="7" t="s">
        <v>21</v>
      </c>
    </row>
    <row r="11" spans="1:23" x14ac:dyDescent="0.4">
      <c r="A11" s="75" t="s">
        <v>145</v>
      </c>
      <c r="B11" s="9"/>
      <c r="C11" s="89">
        <v>0</v>
      </c>
      <c r="D11" s="137"/>
      <c r="E11" s="89">
        <v>-654898200</v>
      </c>
      <c r="F11" s="137"/>
      <c r="G11" s="89"/>
      <c r="H11" s="137"/>
      <c r="I11" s="89">
        <v>-654898200</v>
      </c>
      <c r="J11" s="138">
        <v>1.68</v>
      </c>
      <c r="K11" s="137"/>
      <c r="L11" s="89">
        <v>0</v>
      </c>
      <c r="M11" s="137"/>
      <c r="N11" s="89">
        <v>-1627322800</v>
      </c>
      <c r="O11" s="137"/>
      <c r="P11" s="89">
        <v>0</v>
      </c>
      <c r="Q11" s="137"/>
      <c r="R11" s="89">
        <v>-1627322800</v>
      </c>
      <c r="S11" s="101">
        <v>1.68</v>
      </c>
      <c r="U11" s="139"/>
      <c r="V11" s="139"/>
      <c r="W11" s="139"/>
    </row>
    <row r="12" spans="1:23" ht="31.5" x14ac:dyDescent="0.4">
      <c r="A12" s="75" t="s">
        <v>146</v>
      </c>
      <c r="B12" s="9"/>
      <c r="C12" s="89">
        <v>0</v>
      </c>
      <c r="D12" s="137"/>
      <c r="E12" s="89">
        <v>-1593784073</v>
      </c>
      <c r="F12" s="137"/>
      <c r="G12" s="89"/>
      <c r="H12" s="137"/>
      <c r="I12" s="89">
        <v>-1593784073</v>
      </c>
      <c r="J12" s="138">
        <v>4.08</v>
      </c>
      <c r="K12" s="137"/>
      <c r="L12" s="89">
        <v>870000000</v>
      </c>
      <c r="M12" s="137"/>
      <c r="N12" s="89">
        <v>-1885511453</v>
      </c>
      <c r="O12" s="137"/>
      <c r="P12" s="89">
        <v>0</v>
      </c>
      <c r="Q12" s="137"/>
      <c r="R12" s="89">
        <v>-1015511453</v>
      </c>
      <c r="S12" s="101">
        <v>1.05</v>
      </c>
      <c r="U12" s="139"/>
      <c r="V12" s="139"/>
      <c r="W12" s="139"/>
    </row>
    <row r="13" spans="1:23" ht="31.5" x14ac:dyDescent="0.4">
      <c r="A13" s="75" t="s">
        <v>147</v>
      </c>
      <c r="B13" s="9"/>
      <c r="C13" s="89">
        <v>0</v>
      </c>
      <c r="D13" s="137"/>
      <c r="E13" s="89">
        <v>-2468317270</v>
      </c>
      <c r="F13" s="137"/>
      <c r="G13" s="89"/>
      <c r="H13" s="137"/>
      <c r="I13" s="89">
        <v>-2468317270</v>
      </c>
      <c r="J13" s="138">
        <v>6.32</v>
      </c>
      <c r="K13" s="137"/>
      <c r="L13" s="89">
        <v>0</v>
      </c>
      <c r="M13" s="137"/>
      <c r="N13" s="89">
        <v>3100788193</v>
      </c>
      <c r="O13" s="137"/>
      <c r="P13" s="89">
        <v>0</v>
      </c>
      <c r="Q13" s="137"/>
      <c r="R13" s="89">
        <v>3100788193</v>
      </c>
      <c r="S13" s="101">
        <v>-3.2</v>
      </c>
      <c r="U13" s="139"/>
      <c r="V13" s="139"/>
      <c r="W13" s="139"/>
    </row>
    <row r="14" spans="1:23" x14ac:dyDescent="0.4">
      <c r="A14" s="75" t="s">
        <v>148</v>
      </c>
      <c r="B14" s="9"/>
      <c r="C14" s="89">
        <v>0</v>
      </c>
      <c r="D14" s="137"/>
      <c r="E14" s="89">
        <v>-339356189</v>
      </c>
      <c r="F14" s="137"/>
      <c r="G14" s="89"/>
      <c r="H14" s="137"/>
      <c r="I14" s="89">
        <v>-339356189</v>
      </c>
      <c r="J14" s="138">
        <v>0.87</v>
      </c>
      <c r="K14" s="137"/>
      <c r="L14" s="89">
        <v>0</v>
      </c>
      <c r="M14" s="137"/>
      <c r="N14" s="89">
        <v>-1924397227</v>
      </c>
      <c r="O14" s="137"/>
      <c r="P14" s="89">
        <v>0</v>
      </c>
      <c r="Q14" s="137"/>
      <c r="R14" s="89">
        <v>-1924397227</v>
      </c>
      <c r="S14" s="101">
        <v>1.98</v>
      </c>
      <c r="U14" s="139"/>
      <c r="V14" s="139"/>
      <c r="W14" s="139"/>
    </row>
    <row r="15" spans="1:23" ht="31.5" x14ac:dyDescent="0.4">
      <c r="A15" s="75" t="s">
        <v>149</v>
      </c>
      <c r="B15" s="9"/>
      <c r="C15" s="89">
        <v>-298951650</v>
      </c>
      <c r="D15" s="137"/>
      <c r="E15" s="89">
        <v>-2635158609</v>
      </c>
      <c r="F15" s="137"/>
      <c r="G15" s="89"/>
      <c r="H15" s="137"/>
      <c r="I15" s="89">
        <v>-2934110259</v>
      </c>
      <c r="J15" s="138">
        <v>7.51</v>
      </c>
      <c r="K15" s="137"/>
      <c r="L15" s="89">
        <v>-298951650</v>
      </c>
      <c r="M15" s="137"/>
      <c r="N15" s="89">
        <v>-14876534810</v>
      </c>
      <c r="O15" s="137"/>
      <c r="P15" s="89">
        <v>0</v>
      </c>
      <c r="Q15" s="137"/>
      <c r="R15" s="89">
        <v>-15175486460</v>
      </c>
      <c r="S15" s="101">
        <v>15.64</v>
      </c>
      <c r="U15" s="139"/>
      <c r="V15" s="139"/>
      <c r="W15" s="139"/>
    </row>
    <row r="16" spans="1:23" x14ac:dyDescent="0.4">
      <c r="A16" s="75" t="s">
        <v>150</v>
      </c>
      <c r="B16" s="9"/>
      <c r="C16" s="89">
        <v>0</v>
      </c>
      <c r="D16" s="137"/>
      <c r="E16" s="89">
        <v>-3022444493</v>
      </c>
      <c r="F16" s="137"/>
      <c r="G16" s="89"/>
      <c r="H16" s="137"/>
      <c r="I16" s="89">
        <v>-3022444493</v>
      </c>
      <c r="J16" s="138">
        <v>7.73</v>
      </c>
      <c r="K16" s="137"/>
      <c r="L16" s="89">
        <v>0</v>
      </c>
      <c r="M16" s="137"/>
      <c r="N16" s="89">
        <v>-4531687163</v>
      </c>
      <c r="O16" s="137"/>
      <c r="P16" s="89">
        <v>0</v>
      </c>
      <c r="Q16" s="137"/>
      <c r="R16" s="89">
        <v>-4531687163</v>
      </c>
      <c r="S16" s="101">
        <v>4.67</v>
      </c>
      <c r="U16" s="139"/>
      <c r="V16" s="139"/>
      <c r="W16" s="139"/>
    </row>
    <row r="17" spans="1:23" x14ac:dyDescent="0.4">
      <c r="A17" s="75" t="s">
        <v>151</v>
      </c>
      <c r="B17" s="9"/>
      <c r="C17" s="89">
        <v>0</v>
      </c>
      <c r="D17" s="137"/>
      <c r="E17" s="89">
        <v>-1954847778</v>
      </c>
      <c r="F17" s="137"/>
      <c r="G17" s="89"/>
      <c r="H17" s="137"/>
      <c r="I17" s="89">
        <v>-1954847778</v>
      </c>
      <c r="J17" s="138">
        <v>5</v>
      </c>
      <c r="K17" s="137"/>
      <c r="L17" s="89">
        <v>0</v>
      </c>
      <c r="M17" s="137"/>
      <c r="N17" s="89">
        <v>-4767578391</v>
      </c>
      <c r="O17" s="137"/>
      <c r="P17" s="89">
        <v>0</v>
      </c>
      <c r="Q17" s="137"/>
      <c r="R17" s="89">
        <v>-4767578391</v>
      </c>
      <c r="S17" s="101">
        <v>4.91</v>
      </c>
      <c r="U17" s="139"/>
      <c r="V17" s="139"/>
      <c r="W17" s="139"/>
    </row>
    <row r="18" spans="1:23" x14ac:dyDescent="0.4">
      <c r="A18" s="75" t="s">
        <v>152</v>
      </c>
      <c r="B18" s="9"/>
      <c r="C18" s="89">
        <v>0</v>
      </c>
      <c r="D18" s="137"/>
      <c r="E18" s="89">
        <v>-1598662015</v>
      </c>
      <c r="F18" s="137"/>
      <c r="G18" s="89"/>
      <c r="H18" s="137"/>
      <c r="I18" s="89">
        <v>-1598662015</v>
      </c>
      <c r="J18" s="138">
        <v>4.09</v>
      </c>
      <c r="K18" s="137"/>
      <c r="L18" s="89">
        <v>0</v>
      </c>
      <c r="M18" s="137"/>
      <c r="N18" s="89">
        <v>-6882716675</v>
      </c>
      <c r="O18" s="137"/>
      <c r="P18" s="89">
        <v>0</v>
      </c>
      <c r="Q18" s="137"/>
      <c r="R18" s="89">
        <v>-6882716675</v>
      </c>
      <c r="S18" s="101">
        <v>7.1</v>
      </c>
      <c r="U18" s="139"/>
      <c r="V18" s="139"/>
      <c r="W18" s="139"/>
    </row>
    <row r="19" spans="1:23" x14ac:dyDescent="0.4">
      <c r="A19" s="75" t="s">
        <v>153</v>
      </c>
      <c r="B19" s="9"/>
      <c r="C19" s="89">
        <v>0</v>
      </c>
      <c r="D19" s="137"/>
      <c r="E19" s="89">
        <v>-1370410090</v>
      </c>
      <c r="F19" s="137"/>
      <c r="G19" s="89"/>
      <c r="H19" s="137"/>
      <c r="I19" s="89">
        <v>-1370410090</v>
      </c>
      <c r="J19" s="138">
        <v>3.51</v>
      </c>
      <c r="K19" s="137"/>
      <c r="L19" s="89">
        <v>0</v>
      </c>
      <c r="M19" s="137"/>
      <c r="N19" s="89">
        <v>-6084808141</v>
      </c>
      <c r="O19" s="137"/>
      <c r="P19" s="89">
        <v>0</v>
      </c>
      <c r="Q19" s="137"/>
      <c r="R19" s="89">
        <v>-6084808141</v>
      </c>
      <c r="S19" s="101">
        <v>6.27</v>
      </c>
      <c r="U19" s="139"/>
      <c r="V19" s="139"/>
      <c r="W19" s="139"/>
    </row>
    <row r="20" spans="1:23" x14ac:dyDescent="0.4">
      <c r="A20" s="75" t="s">
        <v>154</v>
      </c>
      <c r="B20" s="9"/>
      <c r="C20" s="89">
        <v>0</v>
      </c>
      <c r="D20" s="137"/>
      <c r="E20" s="89">
        <v>-927573995</v>
      </c>
      <c r="F20" s="137"/>
      <c r="G20" s="89"/>
      <c r="H20" s="137"/>
      <c r="I20" s="89">
        <v>-927573995</v>
      </c>
      <c r="J20" s="138">
        <v>2.37</v>
      </c>
      <c r="K20" s="137"/>
      <c r="L20" s="89">
        <v>0</v>
      </c>
      <c r="M20" s="137"/>
      <c r="N20" s="89">
        <v>-4130621555</v>
      </c>
      <c r="O20" s="137"/>
      <c r="P20" s="89">
        <v>0</v>
      </c>
      <c r="Q20" s="137"/>
      <c r="R20" s="89">
        <v>-4130621555</v>
      </c>
      <c r="S20" s="101">
        <v>4.26</v>
      </c>
      <c r="U20" s="139"/>
      <c r="V20" s="139"/>
      <c r="W20" s="139"/>
    </row>
    <row r="21" spans="1:23" ht="31.5" x14ac:dyDescent="0.4">
      <c r="A21" s="75" t="s">
        <v>155</v>
      </c>
      <c r="B21" s="9"/>
      <c r="C21" s="89">
        <v>0</v>
      </c>
      <c r="D21" s="137"/>
      <c r="E21" s="89">
        <v>-2785500343</v>
      </c>
      <c r="F21" s="137"/>
      <c r="G21" s="89"/>
      <c r="H21" s="137"/>
      <c r="I21" s="89">
        <v>-2785500343</v>
      </c>
      <c r="J21" s="138">
        <v>7.13</v>
      </c>
      <c r="K21" s="137"/>
      <c r="L21" s="89">
        <v>0</v>
      </c>
      <c r="M21" s="137"/>
      <c r="N21" s="89">
        <v>3286199785</v>
      </c>
      <c r="O21" s="137"/>
      <c r="P21" s="89">
        <v>89750856</v>
      </c>
      <c r="Q21" s="137"/>
      <c r="R21" s="89">
        <v>3375950641</v>
      </c>
      <c r="S21" s="101">
        <v>-3.48</v>
      </c>
      <c r="U21" s="139"/>
      <c r="V21" s="139"/>
      <c r="W21" s="139"/>
    </row>
    <row r="22" spans="1:23" x14ac:dyDescent="0.4">
      <c r="A22" s="75" t="s">
        <v>156</v>
      </c>
      <c r="B22" s="9"/>
      <c r="C22" s="89">
        <v>42666045</v>
      </c>
      <c r="D22" s="137"/>
      <c r="E22" s="89">
        <v>-2489370686</v>
      </c>
      <c r="F22" s="137"/>
      <c r="G22" s="89"/>
      <c r="H22" s="137"/>
      <c r="I22" s="89">
        <v>-2446704641</v>
      </c>
      <c r="J22" s="138">
        <v>6.26</v>
      </c>
      <c r="K22" s="137"/>
      <c r="L22" s="89">
        <v>6271908570</v>
      </c>
      <c r="M22" s="137"/>
      <c r="N22" s="89">
        <v>-14175583077</v>
      </c>
      <c r="O22" s="137"/>
      <c r="P22" s="89">
        <v>0</v>
      </c>
      <c r="Q22" s="137"/>
      <c r="R22" s="89">
        <v>-7903674507</v>
      </c>
      <c r="S22" s="101">
        <v>8.15</v>
      </c>
      <c r="U22" s="139"/>
      <c r="V22" s="139"/>
      <c r="W22" s="139"/>
    </row>
    <row r="23" spans="1:23" x14ac:dyDescent="0.4">
      <c r="A23" s="75" t="s">
        <v>157</v>
      </c>
      <c r="B23" s="9"/>
      <c r="C23" s="89">
        <v>0</v>
      </c>
      <c r="D23" s="137"/>
      <c r="E23" s="89">
        <v>-392211319</v>
      </c>
      <c r="F23" s="137"/>
      <c r="G23" s="89"/>
      <c r="H23" s="137"/>
      <c r="I23" s="89">
        <v>-392211319</v>
      </c>
      <c r="J23" s="138">
        <v>1</v>
      </c>
      <c r="K23" s="137"/>
      <c r="L23" s="89">
        <v>0</v>
      </c>
      <c r="M23" s="137"/>
      <c r="N23" s="89">
        <v>-1528823715</v>
      </c>
      <c r="O23" s="137"/>
      <c r="P23" s="89">
        <v>-101346378</v>
      </c>
      <c r="Q23" s="137"/>
      <c r="R23" s="89">
        <v>-1630170093</v>
      </c>
      <c r="S23" s="101">
        <v>1.68</v>
      </c>
      <c r="U23" s="139"/>
      <c r="V23" s="139"/>
      <c r="W23" s="139"/>
    </row>
    <row r="24" spans="1:23" x14ac:dyDescent="0.4">
      <c r="A24" s="75" t="s">
        <v>158</v>
      </c>
      <c r="B24" s="9"/>
      <c r="C24" s="89">
        <v>0</v>
      </c>
      <c r="D24" s="137"/>
      <c r="E24" s="89">
        <v>-545748500</v>
      </c>
      <c r="F24" s="137"/>
      <c r="G24" s="89"/>
      <c r="H24" s="137"/>
      <c r="I24" s="89">
        <v>-545748500</v>
      </c>
      <c r="J24" s="138">
        <v>1.4</v>
      </c>
      <c r="K24" s="137"/>
      <c r="L24" s="89">
        <v>0</v>
      </c>
      <c r="M24" s="137"/>
      <c r="N24" s="89">
        <v>-2932157850</v>
      </c>
      <c r="O24" s="137"/>
      <c r="P24" s="89">
        <v>0</v>
      </c>
      <c r="Q24" s="137"/>
      <c r="R24" s="89">
        <v>-2932157850</v>
      </c>
      <c r="S24" s="101">
        <v>3.02</v>
      </c>
      <c r="U24" s="139"/>
      <c r="V24" s="139"/>
      <c r="W24" s="139"/>
    </row>
    <row r="25" spans="1:23" x14ac:dyDescent="0.4">
      <c r="A25" s="75" t="s">
        <v>159</v>
      </c>
      <c r="B25" s="9"/>
      <c r="C25" s="89">
        <v>0</v>
      </c>
      <c r="D25" s="137"/>
      <c r="E25" s="89">
        <v>-873197600</v>
      </c>
      <c r="F25" s="137"/>
      <c r="G25" s="89"/>
      <c r="H25" s="137"/>
      <c r="I25" s="89">
        <v>-873197600</v>
      </c>
      <c r="J25" s="138">
        <v>2.23</v>
      </c>
      <c r="K25" s="137"/>
      <c r="L25" s="89">
        <v>0</v>
      </c>
      <c r="M25" s="137"/>
      <c r="N25" s="89">
        <v>-9213210606</v>
      </c>
      <c r="O25" s="137"/>
      <c r="P25" s="89">
        <v>0</v>
      </c>
      <c r="Q25" s="137"/>
      <c r="R25" s="89">
        <v>-9213210606</v>
      </c>
      <c r="S25" s="101">
        <v>9.5</v>
      </c>
      <c r="U25" s="139"/>
      <c r="V25" s="139"/>
      <c r="W25" s="139"/>
    </row>
    <row r="26" spans="1:23" ht="31.5" x14ac:dyDescent="0.4">
      <c r="A26" s="75" t="s">
        <v>160</v>
      </c>
      <c r="B26" s="9"/>
      <c r="C26" s="89">
        <v>0</v>
      </c>
      <c r="D26" s="137"/>
      <c r="E26" s="89">
        <v>-2644399550</v>
      </c>
      <c r="F26" s="137"/>
      <c r="G26" s="89"/>
      <c r="H26" s="137"/>
      <c r="I26" s="89">
        <v>-2644399550</v>
      </c>
      <c r="J26" s="138">
        <v>6.77</v>
      </c>
      <c r="K26" s="137"/>
      <c r="L26" s="89">
        <v>0</v>
      </c>
      <c r="M26" s="137"/>
      <c r="N26" s="89">
        <v>-5930927022</v>
      </c>
      <c r="O26" s="137"/>
      <c r="P26" s="89">
        <v>-221613118</v>
      </c>
      <c r="Q26" s="137"/>
      <c r="R26" s="89">
        <v>-6152540140</v>
      </c>
      <c r="S26" s="101">
        <v>6.34</v>
      </c>
      <c r="U26" s="139"/>
      <c r="V26" s="139"/>
      <c r="W26" s="139"/>
    </row>
    <row r="27" spans="1:23" x14ac:dyDescent="0.4">
      <c r="A27" s="75" t="s">
        <v>161</v>
      </c>
      <c r="B27" s="9"/>
      <c r="C27" s="89">
        <v>0</v>
      </c>
      <c r="D27" s="137"/>
      <c r="E27" s="89">
        <v>-595362000</v>
      </c>
      <c r="F27" s="137"/>
      <c r="G27" s="89"/>
      <c r="H27" s="137"/>
      <c r="I27" s="89">
        <v>-595362000</v>
      </c>
      <c r="J27" s="138">
        <v>1.52</v>
      </c>
      <c r="K27" s="137"/>
      <c r="L27" s="89">
        <v>0</v>
      </c>
      <c r="M27" s="137"/>
      <c r="N27" s="89">
        <v>-3929389200</v>
      </c>
      <c r="O27" s="137"/>
      <c r="P27" s="89">
        <v>0</v>
      </c>
      <c r="Q27" s="137"/>
      <c r="R27" s="89">
        <v>-3929389200</v>
      </c>
      <c r="S27" s="101">
        <v>4.05</v>
      </c>
      <c r="U27" s="139"/>
      <c r="V27" s="139"/>
      <c r="W27" s="139"/>
    </row>
    <row r="28" spans="1:23" x14ac:dyDescent="0.4">
      <c r="A28" s="75" t="s">
        <v>162</v>
      </c>
      <c r="B28" s="9"/>
      <c r="C28" s="89">
        <v>0</v>
      </c>
      <c r="D28" s="137"/>
      <c r="E28" s="89">
        <v>-691092435</v>
      </c>
      <c r="F28" s="137"/>
      <c r="G28" s="89"/>
      <c r="H28" s="137"/>
      <c r="I28" s="89">
        <v>-691092435</v>
      </c>
      <c r="J28" s="138">
        <v>1.77</v>
      </c>
      <c r="K28" s="137"/>
      <c r="L28" s="89">
        <v>0</v>
      </c>
      <c r="M28" s="137"/>
      <c r="N28" s="89">
        <v>-3612528647</v>
      </c>
      <c r="O28" s="137"/>
      <c r="P28" s="89">
        <v>0</v>
      </c>
      <c r="Q28" s="137"/>
      <c r="R28" s="89">
        <v>-3612528647</v>
      </c>
      <c r="S28" s="101">
        <v>3.72</v>
      </c>
      <c r="U28" s="139"/>
      <c r="V28" s="139"/>
      <c r="W28" s="139"/>
    </row>
    <row r="29" spans="1:23" x14ac:dyDescent="0.4">
      <c r="A29" s="75" t="s">
        <v>196</v>
      </c>
      <c r="B29" s="9"/>
      <c r="C29" s="89">
        <v>0</v>
      </c>
      <c r="D29" s="137"/>
      <c r="E29" s="89">
        <v>0</v>
      </c>
      <c r="F29" s="137"/>
      <c r="G29" s="89"/>
      <c r="H29" s="137"/>
      <c r="I29" s="89">
        <v>0</v>
      </c>
      <c r="J29" s="138">
        <v>0</v>
      </c>
      <c r="K29" s="137"/>
      <c r="L29" s="89">
        <v>0</v>
      </c>
      <c r="M29" s="137"/>
      <c r="N29" s="89">
        <v>0</v>
      </c>
      <c r="O29" s="137"/>
      <c r="P29" s="89">
        <v>-227824552</v>
      </c>
      <c r="Q29" s="137"/>
      <c r="R29" s="89">
        <v>-227824552</v>
      </c>
      <c r="S29" s="101">
        <v>0.23</v>
      </c>
      <c r="U29" s="139"/>
      <c r="V29" s="139"/>
      <c r="W29" s="139"/>
    </row>
    <row r="30" spans="1:23" x14ac:dyDescent="0.4">
      <c r="A30" s="75" t="s">
        <v>163</v>
      </c>
      <c r="B30" s="9"/>
      <c r="C30" s="89">
        <v>1505376</v>
      </c>
      <c r="D30" s="137"/>
      <c r="E30" s="89">
        <v>-1017368434</v>
      </c>
      <c r="F30" s="137"/>
      <c r="G30" s="89"/>
      <c r="H30" s="137"/>
      <c r="I30" s="89">
        <v>-1015863058</v>
      </c>
      <c r="J30" s="138">
        <v>2.6</v>
      </c>
      <c r="K30" s="137"/>
      <c r="L30" s="89">
        <v>80000000</v>
      </c>
      <c r="M30" s="137"/>
      <c r="N30" s="89">
        <v>153507847</v>
      </c>
      <c r="O30" s="137"/>
      <c r="P30" s="89">
        <v>0</v>
      </c>
      <c r="Q30" s="137"/>
      <c r="R30" s="89">
        <v>233507847</v>
      </c>
      <c r="S30" s="101">
        <v>-0.24</v>
      </c>
      <c r="U30" s="139"/>
      <c r="V30" s="139"/>
      <c r="W30" s="139"/>
    </row>
    <row r="31" spans="1:23" x14ac:dyDescent="0.4">
      <c r="A31" s="75" t="s">
        <v>166</v>
      </c>
      <c r="B31" s="9"/>
      <c r="C31" s="89">
        <v>0</v>
      </c>
      <c r="D31" s="137"/>
      <c r="E31" s="89">
        <v>-2775918785</v>
      </c>
      <c r="F31" s="137"/>
      <c r="G31" s="89"/>
      <c r="H31" s="137"/>
      <c r="I31" s="89">
        <v>-2775918785</v>
      </c>
      <c r="J31" s="138">
        <v>7.1</v>
      </c>
      <c r="K31" s="137"/>
      <c r="L31" s="89">
        <v>0</v>
      </c>
      <c r="M31" s="137"/>
      <c r="N31" s="89">
        <v>-1882878769</v>
      </c>
      <c r="O31" s="137"/>
      <c r="P31" s="89">
        <v>0</v>
      </c>
      <c r="Q31" s="137"/>
      <c r="R31" s="89">
        <v>-1882878769</v>
      </c>
      <c r="S31" s="101">
        <v>1.94</v>
      </c>
      <c r="U31" s="139"/>
      <c r="V31" s="139"/>
      <c r="W31" s="139"/>
    </row>
    <row r="32" spans="1:23" x14ac:dyDescent="0.4">
      <c r="A32" s="75" t="s">
        <v>167</v>
      </c>
      <c r="B32" s="9"/>
      <c r="C32" s="89">
        <v>0</v>
      </c>
      <c r="D32" s="137"/>
      <c r="E32" s="89">
        <v>-1344724304</v>
      </c>
      <c r="F32" s="137"/>
      <c r="G32" s="89"/>
      <c r="H32" s="137"/>
      <c r="I32" s="89">
        <v>-1344724304</v>
      </c>
      <c r="J32" s="138">
        <v>3.44</v>
      </c>
      <c r="K32" s="137"/>
      <c r="L32" s="89">
        <v>0</v>
      </c>
      <c r="M32" s="137"/>
      <c r="N32" s="89">
        <v>-2189344527</v>
      </c>
      <c r="O32" s="137"/>
      <c r="P32" s="89">
        <v>0</v>
      </c>
      <c r="Q32" s="137"/>
      <c r="R32" s="89">
        <v>-2189344527</v>
      </c>
      <c r="S32" s="101">
        <v>2.2599999999999998</v>
      </c>
      <c r="U32" s="139"/>
      <c r="V32" s="139"/>
      <c r="W32" s="139"/>
    </row>
    <row r="33" spans="1:23" x14ac:dyDescent="0.4">
      <c r="A33" s="75" t="s">
        <v>195</v>
      </c>
      <c r="B33" s="9"/>
      <c r="C33" s="89">
        <v>0</v>
      </c>
      <c r="D33" s="137"/>
      <c r="E33" s="89">
        <v>0</v>
      </c>
      <c r="F33" s="137"/>
      <c r="G33" s="89"/>
      <c r="H33" s="137"/>
      <c r="I33" s="89">
        <v>0</v>
      </c>
      <c r="J33" s="138">
        <v>0</v>
      </c>
      <c r="K33" s="137"/>
      <c r="L33" s="89">
        <v>0</v>
      </c>
      <c r="M33" s="137"/>
      <c r="N33" s="89">
        <v>0</v>
      </c>
      <c r="O33" s="137"/>
      <c r="P33" s="89">
        <v>1797695193</v>
      </c>
      <c r="Q33" s="137"/>
      <c r="R33" s="89">
        <v>1797695193</v>
      </c>
      <c r="S33" s="101">
        <v>-1.85</v>
      </c>
      <c r="U33" s="139"/>
      <c r="V33" s="139"/>
      <c r="W33" s="139"/>
    </row>
    <row r="34" spans="1:23" ht="31.5" x14ac:dyDescent="0.4">
      <c r="A34" s="75" t="s">
        <v>168</v>
      </c>
      <c r="B34" s="9"/>
      <c r="C34" s="89">
        <v>0</v>
      </c>
      <c r="D34" s="137"/>
      <c r="E34" s="89">
        <v>-319262874</v>
      </c>
      <c r="F34" s="137"/>
      <c r="G34" s="89"/>
      <c r="H34" s="137"/>
      <c r="I34" s="89">
        <v>-319262874</v>
      </c>
      <c r="J34" s="138">
        <v>0.82</v>
      </c>
      <c r="K34" s="137"/>
      <c r="L34" s="89">
        <v>0</v>
      </c>
      <c r="M34" s="137"/>
      <c r="N34" s="89">
        <v>-1229050430</v>
      </c>
      <c r="O34" s="137"/>
      <c r="P34" s="89">
        <v>0</v>
      </c>
      <c r="Q34" s="137"/>
      <c r="R34" s="89">
        <v>-1229050430</v>
      </c>
      <c r="S34" s="101">
        <v>1.27</v>
      </c>
      <c r="U34" s="139"/>
      <c r="V34" s="139"/>
      <c r="W34" s="139"/>
    </row>
    <row r="35" spans="1:23" x14ac:dyDescent="0.4">
      <c r="A35" s="75" t="s">
        <v>169</v>
      </c>
      <c r="B35" s="9"/>
      <c r="C35" s="89">
        <v>0</v>
      </c>
      <c r="D35" s="137"/>
      <c r="E35" s="89">
        <v>-3797435</v>
      </c>
      <c r="F35" s="137"/>
      <c r="G35" s="89"/>
      <c r="H35" s="137"/>
      <c r="I35" s="89">
        <v>-3797435</v>
      </c>
      <c r="J35" s="138">
        <v>0.01</v>
      </c>
      <c r="K35" s="137"/>
      <c r="L35" s="89">
        <v>2565600</v>
      </c>
      <c r="M35" s="137"/>
      <c r="N35" s="89">
        <v>-2897932</v>
      </c>
      <c r="O35" s="137"/>
      <c r="P35" s="89">
        <v>0</v>
      </c>
      <c r="Q35" s="137"/>
      <c r="R35" s="89">
        <v>-332332</v>
      </c>
      <c r="S35" s="101">
        <v>0</v>
      </c>
      <c r="U35" s="139"/>
      <c r="V35" s="139"/>
      <c r="W35" s="139"/>
    </row>
    <row r="36" spans="1:23" x14ac:dyDescent="0.4">
      <c r="A36" s="75" t="s">
        <v>170</v>
      </c>
      <c r="B36" s="9"/>
      <c r="C36" s="89">
        <v>0</v>
      </c>
      <c r="D36" s="137"/>
      <c r="E36" s="89">
        <v>-589128879</v>
      </c>
      <c r="F36" s="137"/>
      <c r="G36" s="89"/>
      <c r="H36" s="137"/>
      <c r="I36" s="89">
        <v>-589128879</v>
      </c>
      <c r="J36" s="138">
        <v>1.51</v>
      </c>
      <c r="K36" s="137"/>
      <c r="L36" s="89">
        <v>0</v>
      </c>
      <c r="M36" s="137"/>
      <c r="N36" s="89">
        <v>-2359076937</v>
      </c>
      <c r="O36" s="137"/>
      <c r="P36" s="89">
        <v>53640871</v>
      </c>
      <c r="Q36" s="137"/>
      <c r="R36" s="89">
        <v>-2305436066</v>
      </c>
      <c r="S36" s="101">
        <v>2.38</v>
      </c>
      <c r="U36" s="139"/>
      <c r="V36" s="139"/>
      <c r="W36" s="139"/>
    </row>
    <row r="37" spans="1:23" x14ac:dyDescent="0.4">
      <c r="A37" s="75" t="s">
        <v>171</v>
      </c>
      <c r="B37" s="9"/>
      <c r="C37" s="89">
        <v>0</v>
      </c>
      <c r="D37" s="137"/>
      <c r="E37" s="89">
        <v>-550139297</v>
      </c>
      <c r="F37" s="137"/>
      <c r="G37" s="89"/>
      <c r="H37" s="137"/>
      <c r="I37" s="89">
        <v>-550139297</v>
      </c>
      <c r="J37" s="138">
        <v>1.41</v>
      </c>
      <c r="K37" s="137"/>
      <c r="L37" s="89">
        <v>0</v>
      </c>
      <c r="M37" s="137"/>
      <c r="N37" s="89">
        <v>-1121094003</v>
      </c>
      <c r="O37" s="137"/>
      <c r="P37" s="89">
        <v>0</v>
      </c>
      <c r="Q37" s="137"/>
      <c r="R37" s="89">
        <v>-1121094003</v>
      </c>
      <c r="S37" s="101">
        <v>1.1599999999999999</v>
      </c>
      <c r="U37" s="139"/>
      <c r="V37" s="139"/>
      <c r="W37" s="139"/>
    </row>
    <row r="38" spans="1:23" x14ac:dyDescent="0.4">
      <c r="A38" s="75" t="s">
        <v>194</v>
      </c>
      <c r="B38" s="9"/>
      <c r="C38" s="89">
        <v>0</v>
      </c>
      <c r="D38" s="137"/>
      <c r="E38" s="89">
        <v>0</v>
      </c>
      <c r="F38" s="137"/>
      <c r="G38" s="89"/>
      <c r="H38" s="137"/>
      <c r="I38" s="89">
        <v>0</v>
      </c>
      <c r="J38" s="138">
        <v>0</v>
      </c>
      <c r="K38" s="137"/>
      <c r="L38" s="89">
        <v>0</v>
      </c>
      <c r="M38" s="137"/>
      <c r="N38" s="89">
        <v>0</v>
      </c>
      <c r="O38" s="137"/>
      <c r="P38" s="89">
        <v>18004075</v>
      </c>
      <c r="Q38" s="137"/>
      <c r="R38" s="89">
        <v>18004075</v>
      </c>
      <c r="S38" s="101">
        <v>-0.02</v>
      </c>
      <c r="U38" s="139"/>
      <c r="V38" s="139"/>
      <c r="W38" s="139"/>
    </row>
    <row r="39" spans="1:23" x14ac:dyDescent="0.4">
      <c r="A39" s="75" t="s">
        <v>172</v>
      </c>
      <c r="B39" s="9"/>
      <c r="C39" s="89">
        <v>745898232</v>
      </c>
      <c r="D39" s="137"/>
      <c r="E39" s="89">
        <v>-1967721485</v>
      </c>
      <c r="F39" s="137"/>
      <c r="G39" s="89"/>
      <c r="H39" s="137"/>
      <c r="I39" s="89">
        <v>-1221823253</v>
      </c>
      <c r="J39" s="138">
        <v>3.13</v>
      </c>
      <c r="K39" s="137"/>
      <c r="L39" s="89">
        <v>745898232</v>
      </c>
      <c r="M39" s="137"/>
      <c r="N39" s="89">
        <v>-1595625452</v>
      </c>
      <c r="O39" s="137"/>
      <c r="P39" s="89">
        <v>0</v>
      </c>
      <c r="Q39" s="137"/>
      <c r="R39" s="89">
        <v>-849727220</v>
      </c>
      <c r="S39" s="101">
        <v>0.88</v>
      </c>
      <c r="U39" s="139"/>
      <c r="V39" s="139"/>
      <c r="W39" s="139"/>
    </row>
    <row r="40" spans="1:23" ht="47.25" x14ac:dyDescent="0.4">
      <c r="A40" s="75" t="s">
        <v>173</v>
      </c>
      <c r="B40" s="9"/>
      <c r="C40" s="89">
        <v>0</v>
      </c>
      <c r="D40" s="137"/>
      <c r="E40" s="89">
        <v>-974987632</v>
      </c>
      <c r="F40" s="137"/>
      <c r="G40" s="89"/>
      <c r="H40" s="137"/>
      <c r="I40" s="89">
        <v>-974987632</v>
      </c>
      <c r="J40" s="138">
        <v>2.4900000000000002</v>
      </c>
      <c r="K40" s="137"/>
      <c r="L40" s="89">
        <v>0</v>
      </c>
      <c r="M40" s="137"/>
      <c r="N40" s="89">
        <v>-1613267612</v>
      </c>
      <c r="O40" s="137"/>
      <c r="P40" s="89">
        <v>0</v>
      </c>
      <c r="Q40" s="137"/>
      <c r="R40" s="89">
        <v>-1613267612</v>
      </c>
      <c r="S40" s="101">
        <v>1.66</v>
      </c>
      <c r="U40" s="139"/>
      <c r="V40" s="139"/>
      <c r="W40" s="139"/>
    </row>
    <row r="41" spans="1:23" x14ac:dyDescent="0.4">
      <c r="A41" s="75" t="s">
        <v>193</v>
      </c>
      <c r="B41" s="9"/>
      <c r="C41" s="89">
        <v>0</v>
      </c>
      <c r="D41" s="137"/>
      <c r="E41" s="89">
        <v>0</v>
      </c>
      <c r="F41" s="137"/>
      <c r="G41" s="89"/>
      <c r="H41" s="137"/>
      <c r="I41" s="89">
        <v>0</v>
      </c>
      <c r="J41" s="138">
        <v>0</v>
      </c>
      <c r="K41" s="137"/>
      <c r="L41" s="89">
        <v>0</v>
      </c>
      <c r="M41" s="137"/>
      <c r="N41" s="89">
        <v>0</v>
      </c>
      <c r="O41" s="137"/>
      <c r="P41" s="89">
        <v>48023</v>
      </c>
      <c r="Q41" s="137"/>
      <c r="R41" s="89">
        <v>48023</v>
      </c>
      <c r="S41" s="101">
        <v>0</v>
      </c>
      <c r="U41" s="139"/>
      <c r="V41" s="139"/>
      <c r="W41" s="139"/>
    </row>
    <row r="42" spans="1:23" ht="31.5" x14ac:dyDescent="0.4">
      <c r="A42" s="75" t="s">
        <v>174</v>
      </c>
      <c r="B42" s="9"/>
      <c r="C42" s="89">
        <v>9082</v>
      </c>
      <c r="D42" s="137"/>
      <c r="E42" s="89">
        <v>-201938</v>
      </c>
      <c r="F42" s="137"/>
      <c r="G42" s="89"/>
      <c r="H42" s="137"/>
      <c r="I42" s="89">
        <v>-192856</v>
      </c>
      <c r="J42" s="138">
        <v>0</v>
      </c>
      <c r="K42" s="137"/>
      <c r="L42" s="89">
        <v>447636</v>
      </c>
      <c r="M42" s="137"/>
      <c r="N42" s="89">
        <v>-232852</v>
      </c>
      <c r="O42" s="137"/>
      <c r="P42" s="89">
        <v>0</v>
      </c>
      <c r="Q42" s="137"/>
      <c r="R42" s="89">
        <v>214784</v>
      </c>
      <c r="S42" s="101">
        <v>0</v>
      </c>
      <c r="U42" s="139"/>
      <c r="V42" s="139"/>
      <c r="W42" s="139"/>
    </row>
    <row r="43" spans="1:23" ht="31.5" x14ac:dyDescent="0.4">
      <c r="A43" s="75" t="s">
        <v>175</v>
      </c>
      <c r="B43" s="9"/>
      <c r="C43" s="89">
        <v>0</v>
      </c>
      <c r="D43" s="137"/>
      <c r="E43" s="89">
        <v>-546988836</v>
      </c>
      <c r="F43" s="137"/>
      <c r="G43" s="89"/>
      <c r="H43" s="137"/>
      <c r="I43" s="89">
        <v>-546988836</v>
      </c>
      <c r="J43" s="138">
        <v>1.4</v>
      </c>
      <c r="K43" s="137"/>
      <c r="L43" s="89">
        <v>0</v>
      </c>
      <c r="M43" s="137"/>
      <c r="N43" s="89">
        <v>519543009</v>
      </c>
      <c r="O43" s="137"/>
      <c r="P43" s="89">
        <v>0</v>
      </c>
      <c r="Q43" s="137"/>
      <c r="R43" s="89">
        <v>519543009</v>
      </c>
      <c r="S43" s="101">
        <v>-0.54</v>
      </c>
      <c r="U43" s="139"/>
      <c r="V43" s="139"/>
      <c r="W43" s="139"/>
    </row>
    <row r="44" spans="1:23" x14ac:dyDescent="0.4">
      <c r="A44" s="75" t="s">
        <v>176</v>
      </c>
      <c r="B44" s="9"/>
      <c r="C44" s="89">
        <v>0</v>
      </c>
      <c r="D44" s="137"/>
      <c r="E44" s="89">
        <v>-554585906</v>
      </c>
      <c r="F44" s="137"/>
      <c r="G44" s="89"/>
      <c r="H44" s="137"/>
      <c r="I44" s="89">
        <v>-554585906</v>
      </c>
      <c r="J44" s="138">
        <v>1.42</v>
      </c>
      <c r="K44" s="137"/>
      <c r="L44" s="89">
        <v>0</v>
      </c>
      <c r="M44" s="137"/>
      <c r="N44" s="89">
        <v>1214445456</v>
      </c>
      <c r="O44" s="137"/>
      <c r="P44" s="89">
        <v>387044375</v>
      </c>
      <c r="Q44" s="137"/>
      <c r="R44" s="89">
        <v>1601489831</v>
      </c>
      <c r="S44" s="101">
        <v>-1.65</v>
      </c>
      <c r="U44" s="139"/>
      <c r="V44" s="139"/>
      <c r="W44" s="139"/>
    </row>
    <row r="45" spans="1:23" ht="31.5" x14ac:dyDescent="0.4">
      <c r="A45" s="75" t="s">
        <v>192</v>
      </c>
      <c r="B45" s="9"/>
      <c r="C45" s="89">
        <v>0</v>
      </c>
      <c r="D45" s="137"/>
      <c r="E45" s="89">
        <v>0</v>
      </c>
      <c r="F45" s="137"/>
      <c r="G45" s="89"/>
      <c r="H45" s="137"/>
      <c r="I45" s="89">
        <v>0</v>
      </c>
      <c r="J45" s="138">
        <v>0</v>
      </c>
      <c r="K45" s="137"/>
      <c r="L45" s="89">
        <v>0</v>
      </c>
      <c r="M45" s="137"/>
      <c r="N45" s="89">
        <v>0</v>
      </c>
      <c r="O45" s="137"/>
      <c r="P45" s="89">
        <v>724799</v>
      </c>
      <c r="Q45" s="137"/>
      <c r="R45" s="89">
        <v>724799</v>
      </c>
      <c r="S45" s="101">
        <v>0</v>
      </c>
      <c r="U45" s="139"/>
      <c r="V45" s="139"/>
      <c r="W45" s="139"/>
    </row>
    <row r="46" spans="1:23" ht="31.5" x14ac:dyDescent="0.4">
      <c r="A46" s="75" t="s">
        <v>164</v>
      </c>
      <c r="B46" s="9"/>
      <c r="C46" s="89">
        <v>0</v>
      </c>
      <c r="D46" s="137"/>
      <c r="E46" s="89">
        <v>-33141283</v>
      </c>
      <c r="F46" s="137"/>
      <c r="G46" s="89"/>
      <c r="H46" s="137"/>
      <c r="I46" s="89">
        <v>-33141283</v>
      </c>
      <c r="J46" s="138">
        <v>0.08</v>
      </c>
      <c r="K46" s="137"/>
      <c r="L46" s="89">
        <v>0</v>
      </c>
      <c r="M46" s="137"/>
      <c r="N46" s="89">
        <v>-834793900</v>
      </c>
      <c r="O46" s="137"/>
      <c r="P46" s="89">
        <v>0</v>
      </c>
      <c r="Q46" s="137"/>
      <c r="R46" s="89">
        <v>-834793900</v>
      </c>
      <c r="S46" s="101">
        <v>0.86</v>
      </c>
      <c r="U46" s="139"/>
      <c r="V46" s="139"/>
      <c r="W46" s="139"/>
    </row>
    <row r="47" spans="1:23" ht="32.25" thickBot="1" x14ac:dyDescent="0.45">
      <c r="A47" s="75" t="s">
        <v>165</v>
      </c>
      <c r="B47" s="9"/>
      <c r="C47" s="89">
        <v>0</v>
      </c>
      <c r="D47" s="137"/>
      <c r="E47" s="89">
        <v>-1315173710</v>
      </c>
      <c r="F47" s="137"/>
      <c r="G47" s="89"/>
      <c r="H47" s="137"/>
      <c r="I47" s="89">
        <v>-1315173710</v>
      </c>
      <c r="J47" s="138">
        <v>3.37</v>
      </c>
      <c r="K47" s="137"/>
      <c r="L47" s="89">
        <v>0</v>
      </c>
      <c r="M47" s="137"/>
      <c r="N47" s="89">
        <v>-14286074420</v>
      </c>
      <c r="O47" s="137"/>
      <c r="P47" s="89">
        <v>0</v>
      </c>
      <c r="Q47" s="137"/>
      <c r="R47" s="89">
        <v>-14286074420</v>
      </c>
      <c r="S47" s="101">
        <v>14.73</v>
      </c>
      <c r="U47" s="139"/>
      <c r="V47" s="139"/>
      <c r="W47" s="139"/>
    </row>
    <row r="48" spans="1:23" ht="16.5" thickBot="1" x14ac:dyDescent="0.45">
      <c r="A48" s="8" t="s">
        <v>4</v>
      </c>
      <c r="B48" s="9"/>
      <c r="C48" s="129">
        <f>SUM(C11:C47)</f>
        <v>491127085</v>
      </c>
      <c r="D48" s="136"/>
      <c r="E48" s="129">
        <f>SUM(E11:E47)</f>
        <v>-39575475943</v>
      </c>
      <c r="F48" s="136"/>
      <c r="G48" s="129">
        <f>SUM(G11:G47)</f>
        <v>0</v>
      </c>
      <c r="H48" s="136"/>
      <c r="I48" s="129">
        <f>SUM(I11:I47)</f>
        <v>-39084348858</v>
      </c>
      <c r="J48" s="120">
        <f>SUM(J11:J47)</f>
        <v>100.01999999999997</v>
      </c>
      <c r="K48" s="136"/>
      <c r="L48" s="129">
        <f>SUM(L11:L47)</f>
        <v>7671868388</v>
      </c>
      <c r="M48" s="136"/>
      <c r="N48" s="129">
        <f>SUM(N11:N47)</f>
        <v>-106873650876</v>
      </c>
      <c r="O48" s="136"/>
      <c r="P48" s="129">
        <f>SUM(P11:P47)</f>
        <v>1796124144</v>
      </c>
      <c r="Q48" s="136"/>
      <c r="R48" s="129">
        <f>SUM(R11:R47)</f>
        <v>-97405658344</v>
      </c>
      <c r="S48" s="116">
        <f>SUM(S11:S47)</f>
        <v>100.40999999999998</v>
      </c>
      <c r="V48" s="95"/>
    </row>
    <row r="49" spans="22:22" ht="16.5" thickTop="1" x14ac:dyDescent="0.4"/>
    <row r="50" spans="22:22" x14ac:dyDescent="0.4">
      <c r="V50" s="95"/>
    </row>
    <row r="51" spans="22:22" x14ac:dyDescent="0.4">
      <c r="V51" s="95"/>
    </row>
    <row r="52" spans="22:22" x14ac:dyDescent="0.4">
      <c r="V52" s="95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5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pc</cp:lastModifiedBy>
  <cp:lastPrinted>2024-02-06T09:33:07Z</cp:lastPrinted>
  <dcterms:created xsi:type="dcterms:W3CDTF">2017-11-22T14:26:20Z</dcterms:created>
  <dcterms:modified xsi:type="dcterms:W3CDTF">2026-05-25T06:59:39Z</dcterms:modified>
</cp:coreProperties>
</file>